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Юлія\щорічні відомості державної атестації\"/>
    </mc:Choice>
  </mc:AlternateContent>
  <bookViews>
    <workbookView xWindow="120" yWindow="75" windowWidth="15480" windowHeight="11640"/>
  </bookViews>
  <sheets>
    <sheet name="ДЕК (магістр1,5)" sheetId="1" r:id="rId1"/>
  </sheets>
  <definedNames>
    <definedName name="_xlnm._FilterDatabase" localSheetId="0" hidden="1">'ДЕК (магістр1,5)'!#REF!</definedName>
    <definedName name="_xlnm.Print_Titles" localSheetId="0">'ДЕК (магістр1,5)'!#REF!</definedName>
    <definedName name="_xlnm.Print_Area" localSheetId="0">'ДЕК (магістр1,5)'!$A$1:$Y$19</definedName>
  </definedNames>
  <calcPr calcId="15251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Q11" i="1" l="1"/>
  <c r="Q14" i="1"/>
  <c r="Q16" i="1"/>
  <c r="P12" i="1" l="1"/>
  <c r="Q12" i="1"/>
  <c r="Q13" i="1"/>
  <c r="P13" i="1"/>
  <c r="V15" i="1"/>
  <c r="P15" i="1"/>
  <c r="V16" i="1"/>
  <c r="V14" i="1"/>
  <c r="V13" i="1"/>
  <c r="V12" i="1"/>
  <c r="V11" i="1"/>
  <c r="V10" i="1"/>
  <c r="Q10" i="1"/>
  <c r="Y9" i="1"/>
  <c r="X9" i="1"/>
  <c r="W9" i="1"/>
  <c r="U9" i="1"/>
  <c r="T9" i="1"/>
  <c r="S9" i="1"/>
  <c r="R9" i="1"/>
  <c r="O9" i="1"/>
  <c r="N9" i="1"/>
  <c r="M9" i="1"/>
  <c r="L9" i="1"/>
  <c r="K9" i="1"/>
  <c r="J9" i="1"/>
  <c r="I9" i="1"/>
  <c r="H9" i="1"/>
  <c r="G9" i="1"/>
  <c r="F9" i="1"/>
  <c r="D9" i="1"/>
  <c r="C9" i="1"/>
  <c r="B9" i="1"/>
  <c r="P10" i="1"/>
  <c r="P14" i="1"/>
  <c r="E9" i="1" l="1"/>
  <c r="P9" i="1" s="1"/>
  <c r="V9" i="1"/>
  <c r="Q15" i="1"/>
  <c r="P16" i="1"/>
  <c r="P11" i="1"/>
  <c r="Q9" i="1" l="1"/>
</calcChain>
</file>

<file path=xl/sharedStrings.xml><?xml version="1.0" encoding="utf-8"?>
<sst xmlns="http://schemas.openxmlformats.org/spreadsheetml/2006/main" count="40" uniqueCount="35">
  <si>
    <t>Всього студентів</t>
  </si>
  <si>
    <t>Повинні складати екзамени</t>
  </si>
  <si>
    <t>Не з’явились</t>
  </si>
  <si>
    <t>Всього складало</t>
  </si>
  <si>
    <t>На "5"</t>
  </si>
  <si>
    <t>На "4"</t>
  </si>
  <si>
    <t>на "5" і "4"</t>
  </si>
  <si>
    <t>на "5", "4", "3"</t>
  </si>
  <si>
    <t>На "3"</t>
  </si>
  <si>
    <t>Всього отримали "2"</t>
  </si>
  <si>
    <t>% успіш.</t>
  </si>
  <si>
    <t>% якості</t>
  </si>
  <si>
    <t>Кількість оцінок</t>
  </si>
  <si>
    <t>середній бал</t>
  </si>
  <si>
    <t>з відзнакою</t>
  </si>
  <si>
    <t>"5"</t>
  </si>
  <si>
    <t>"4"</t>
  </si>
  <si>
    <t>"3"</t>
  </si>
  <si>
    <t>"2"</t>
  </si>
  <si>
    <t>Разом</t>
  </si>
  <si>
    <t>рокомендовані до аспірантури</t>
  </si>
  <si>
    <t>ЗВЕДЕНА ВІДОМІСТЬ</t>
  </si>
  <si>
    <t xml:space="preserve">про результати державної атестації студентів денної форми навчання </t>
  </si>
  <si>
    <t>Філологічний</t>
  </si>
  <si>
    <t>Історико-юридичний</t>
  </si>
  <si>
    <t>Іноземних мов</t>
  </si>
  <si>
    <t>Психології та соціальної роботи</t>
  </si>
  <si>
    <t>Природничо-географічний</t>
  </si>
  <si>
    <t>Культури та мистецтв</t>
  </si>
  <si>
    <t xml:space="preserve"> за освітнім ступенем "МАГІСТР"</t>
  </si>
  <si>
    <t>ФАКУЛЬТЕТ / ІНСТИТУТ</t>
  </si>
  <si>
    <t>Навчально-науковий інститут точних наук і економіки</t>
  </si>
  <si>
    <t>Із них захистили магістерську роботу</t>
  </si>
  <si>
    <t>у Ніжинському державному університеті імені Миколи Гоголя за 2018-2019 н.р.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</si>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</sst>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2" fontId="4" fillId="3" borderId="24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wrapText="1"/>
    </xf>
    <xf numFmtId="2" fontId="4" fillId="3" borderId="33" xfId="0" applyNumberFormat="1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1" fontId="4" fillId="3" borderId="17" xfId="0" applyNumberFormat="1" applyFont="1" applyFill="1" applyBorder="1" applyAlignment="1">
      <alignment horizontal="center"/>
    </xf>
    <xf numFmtId="1" fontId="4" fillId="3" borderId="19" xfId="0" applyNumberFormat="1" applyFont="1" applyFill="1" applyBorder="1" applyAlignment="1">
      <alignment horizontal="center"/>
    </xf>
    <xf numFmtId="1" fontId="4" fillId="3" borderId="35" xfId="0" applyNumberFormat="1" applyFont="1" applyFill="1" applyBorder="1" applyAlignment="1">
      <alignment horizontal="center"/>
    </xf>
    <xf numFmtId="1" fontId="4" fillId="3" borderId="18" xfId="0" applyNumberFormat="1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distributed"/>
    </xf>
    <xf numFmtId="1" fontId="4" fillId="2" borderId="13" xfId="0" applyNumberFormat="1" applyFont="1" applyFill="1" applyBorder="1" applyAlignment="1">
      <alignment horizontal="center"/>
    </xf>
    <xf numFmtId="0" fontId="4" fillId="0" borderId="3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textRotation="90" wrapText="1"/>
    </xf>
    <xf numFmtId="0" fontId="2" fillId="0" borderId="19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20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textRotation="90" wrapText="1"/>
    </xf>
    <xf numFmtId="0" fontId="2" fillId="0" borderId="23" xfId="0" applyFont="1" applyBorder="1" applyAlignment="1">
      <alignment horizontal="center" textRotation="90" wrapText="1"/>
    </xf>
    <xf numFmtId="0" fontId="2" fillId="0" borderId="28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41" xfId="0" applyFont="1" applyFill="1" applyBorder="1" applyAlignment="1">
      <alignment horizontal="center" vertical="center" textRotation="90" wrapText="1"/>
    </xf>
    <xf numFmtId="0" fontId="5" fillId="0" borderId="30" xfId="0" applyFont="1" applyBorder="1" applyAlignment="1">
      <alignment textRotation="90"/>
    </xf>
    <xf numFmtId="0" fontId="4" fillId="0" borderId="43" xfId="0" applyFont="1" applyFill="1" applyBorder="1" applyAlignment="1">
      <alignment horizontal="center" vertical="center" wrapText="1"/>
    </xf>
    <xf numFmtId="0" fontId="5" fillId="0" borderId="44" xfId="0" applyFont="1" applyBorder="1"/>
    <xf numFmtId="0" fontId="4" fillId="0" borderId="43" xfId="0" applyFont="1" applyFill="1" applyBorder="1" applyAlignment="1">
      <alignment horizontal="center" vertical="center" textRotation="90" wrapText="1"/>
    </xf>
    <xf numFmtId="0" fontId="5" fillId="0" borderId="44" xfId="0" applyFont="1" applyBorder="1" applyAlignment="1">
      <alignment textRotation="90"/>
    </xf>
    <xf numFmtId="0" fontId="3" fillId="0" borderId="43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8"/>
  <sheetViews>
    <sheetView tabSelected="1" view="pageBreakPreview" topLeftCell="A7" zoomScaleNormal="100" zoomScaleSheetLayoutView="100" workbookViewId="0">
      <selection activeCell="V12" sqref="V12"/>
    </sheetView>
  </sheetViews>
  <sheetFormatPr defaultRowHeight="12.75" x14ac:dyDescent="0.2"/>
  <cols>
    <col min="1" max="1" width="21" customWidth="1"/>
    <col min="2" max="14" width="4.7109375" customWidth="1"/>
    <col min="15" max="15" width="6.5703125" customWidth="1"/>
    <col min="16" max="16" width="6" customWidth="1"/>
    <col min="17" max="17" width="5.7109375" customWidth="1"/>
    <col min="18" max="22" width="4.7109375" customWidth="1"/>
    <col min="23" max="23" width="9.140625" hidden="1" customWidth="1"/>
    <col min="24" max="25" width="5.7109375" customWidth="1"/>
  </cols>
  <sheetData>
    <row r="2" spans="1:25" x14ac:dyDescent="0.2">
      <c r="A2" s="49" t="s">
        <v>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25" x14ac:dyDescent="0.2">
      <c r="A3" s="49" t="s">
        <v>22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5" x14ac:dyDescent="0.2">
      <c r="A4" s="50" t="s">
        <v>29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5" ht="13.5" thickBot="1" x14ac:dyDescent="0.25">
      <c r="A5" s="50" t="s">
        <v>33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25" ht="25.5" customHeight="1" x14ac:dyDescent="0.2">
      <c r="A6" s="78" t="s">
        <v>30</v>
      </c>
      <c r="B6" s="53" t="s">
        <v>0</v>
      </c>
      <c r="C6" s="55" t="s">
        <v>1</v>
      </c>
      <c r="D6" s="55" t="s">
        <v>2</v>
      </c>
      <c r="E6" s="59" t="s">
        <v>3</v>
      </c>
      <c r="F6" s="47" t="s">
        <v>4</v>
      </c>
      <c r="G6" s="57" t="s">
        <v>5</v>
      </c>
      <c r="H6" s="57" t="s">
        <v>6</v>
      </c>
      <c r="I6" s="57" t="s">
        <v>7</v>
      </c>
      <c r="J6" s="57" t="s">
        <v>8</v>
      </c>
      <c r="K6" s="59" t="s">
        <v>9</v>
      </c>
      <c r="L6" s="61" t="s">
        <v>32</v>
      </c>
      <c r="M6" s="62"/>
      <c r="N6" s="62"/>
      <c r="O6" s="63"/>
      <c r="P6" s="64" t="s">
        <v>10</v>
      </c>
      <c r="Q6" s="66" t="s">
        <v>11</v>
      </c>
      <c r="R6" s="51" t="s">
        <v>12</v>
      </c>
      <c r="S6" s="52"/>
      <c r="T6" s="52"/>
      <c r="U6" s="69"/>
      <c r="V6" s="70" t="s">
        <v>13</v>
      </c>
      <c r="W6" s="74" t="s">
        <v>14</v>
      </c>
      <c r="X6" s="76" t="s">
        <v>14</v>
      </c>
      <c r="Y6" s="72" t="s">
        <v>20</v>
      </c>
    </row>
    <row r="7" spans="1:25" ht="104.25" customHeight="1" x14ac:dyDescent="0.2">
      <c r="A7" s="79"/>
      <c r="B7" s="54"/>
      <c r="C7" s="56"/>
      <c r="D7" s="56"/>
      <c r="E7" s="60"/>
      <c r="F7" s="48"/>
      <c r="G7" s="58"/>
      <c r="H7" s="58"/>
      <c r="I7" s="58"/>
      <c r="J7" s="58"/>
      <c r="K7" s="60"/>
      <c r="L7" s="1" t="s">
        <v>15</v>
      </c>
      <c r="M7" s="2" t="s">
        <v>16</v>
      </c>
      <c r="N7" s="2" t="s">
        <v>17</v>
      </c>
      <c r="O7" s="3" t="s">
        <v>18</v>
      </c>
      <c r="P7" s="65"/>
      <c r="Q7" s="67"/>
      <c r="R7" s="1" t="s">
        <v>15</v>
      </c>
      <c r="S7" s="2" t="s">
        <v>16</v>
      </c>
      <c r="T7" s="2" t="s">
        <v>17</v>
      </c>
      <c r="U7" s="2" t="s">
        <v>18</v>
      </c>
      <c r="V7" s="71"/>
      <c r="W7" s="75"/>
      <c r="X7" s="77"/>
      <c r="Y7" s="73"/>
    </row>
    <row r="8" spans="1:25" ht="13.5" thickBot="1" x14ac:dyDescent="0.25">
      <c r="A8" s="4">
        <v>1</v>
      </c>
      <c r="B8" s="5">
        <v>2</v>
      </c>
      <c r="C8" s="6">
        <v>3</v>
      </c>
      <c r="D8" s="6">
        <v>4</v>
      </c>
      <c r="E8" s="7">
        <v>5</v>
      </c>
      <c r="F8" s="5">
        <v>6</v>
      </c>
      <c r="G8" s="6">
        <v>7</v>
      </c>
      <c r="H8" s="6">
        <v>8</v>
      </c>
      <c r="I8" s="6">
        <v>9</v>
      </c>
      <c r="J8" s="6">
        <v>10</v>
      </c>
      <c r="K8" s="7">
        <v>11</v>
      </c>
      <c r="L8" s="5">
        <v>12</v>
      </c>
      <c r="M8" s="6">
        <v>13</v>
      </c>
      <c r="N8" s="6">
        <v>14</v>
      </c>
      <c r="O8" s="7">
        <v>15</v>
      </c>
      <c r="P8" s="8">
        <v>16</v>
      </c>
      <c r="Q8" s="9">
        <v>17</v>
      </c>
      <c r="R8" s="4">
        <v>18</v>
      </c>
      <c r="S8" s="9">
        <v>19</v>
      </c>
      <c r="T8" s="9">
        <v>20</v>
      </c>
      <c r="U8" s="6">
        <v>21</v>
      </c>
      <c r="V8" s="10">
        <v>22</v>
      </c>
      <c r="W8" s="22">
        <v>23</v>
      </c>
      <c r="X8" s="22">
        <v>23</v>
      </c>
      <c r="Y8" s="11">
        <v>24</v>
      </c>
    </row>
    <row r="9" spans="1:25" ht="22.5" customHeight="1" thickBot="1" x14ac:dyDescent="0.25">
      <c r="A9" s="27" t="s">
        <v>19</v>
      </c>
      <c r="B9" s="16">
        <f>SUM(B10:B16)</f>
        <v>227</v>
      </c>
      <c r="C9" s="12">
        <f>SUM(C10:C16)</f>
        <v>227</v>
      </c>
      <c r="D9" s="12">
        <f>SUM(D10:D16)</f>
        <v>1</v>
      </c>
      <c r="E9" s="24">
        <f t="shared" ref="E9:E15" si="0">SUM(F9:K9)</f>
        <v>226</v>
      </c>
      <c r="F9" s="12">
        <f>SUM(F10:F16)</f>
        <v>104</v>
      </c>
      <c r="G9" s="12">
        <f t="shared" ref="G9:O9" si="1">SUM(G10:G16)</f>
        <v>80</v>
      </c>
      <c r="H9" s="12">
        <f t="shared" si="1"/>
        <v>17</v>
      </c>
      <c r="I9" s="12">
        <f t="shared" si="1"/>
        <v>11</v>
      </c>
      <c r="J9" s="12">
        <f t="shared" si="1"/>
        <v>14</v>
      </c>
      <c r="K9" s="13">
        <f t="shared" si="1"/>
        <v>0</v>
      </c>
      <c r="L9" s="14">
        <f t="shared" si="1"/>
        <v>121</v>
      </c>
      <c r="M9" s="12">
        <f t="shared" si="1"/>
        <v>88</v>
      </c>
      <c r="N9" s="12">
        <f t="shared" si="1"/>
        <v>17</v>
      </c>
      <c r="O9" s="15">
        <f t="shared" si="1"/>
        <v>0</v>
      </c>
      <c r="P9" s="16">
        <f t="shared" ref="P9:P16" si="2">(E9-K9)/E9*100</f>
        <v>100</v>
      </c>
      <c r="Q9" s="45">
        <f t="shared" ref="Q9:Q15" si="3">(F9+G9+H9)/E9*100</f>
        <v>88.938053097345133</v>
      </c>
      <c r="R9" s="14">
        <f>SUM(R10:R16)</f>
        <v>153</v>
      </c>
      <c r="S9" s="12">
        <f>SUM(S10:S16)</f>
        <v>125</v>
      </c>
      <c r="T9" s="12">
        <f>SUM(T10:T16)</f>
        <v>34</v>
      </c>
      <c r="U9" s="12">
        <f>SUM(U10:U16)</f>
        <v>3</v>
      </c>
      <c r="V9" s="13">
        <f t="shared" ref="V9:V16" si="4">(R9*5+S9*4+T9*3+U9*2)/(U9+R9+S9+T9)</f>
        <v>4.3587301587301583</v>
      </c>
      <c r="W9" s="15">
        <f>SUM(W10:W16)</f>
        <v>0</v>
      </c>
      <c r="X9" s="23">
        <f>SUM(X10:X16)</f>
        <v>45</v>
      </c>
      <c r="Y9" s="23">
        <f>SUM(Y10:Y16)</f>
        <v>66</v>
      </c>
    </row>
    <row r="10" spans="1:25" ht="27" customHeight="1" thickBot="1" x14ac:dyDescent="0.25">
      <c r="A10" s="42" t="s">
        <v>23</v>
      </c>
      <c r="B10" s="17">
        <v>40</v>
      </c>
      <c r="C10" s="18">
        <v>40</v>
      </c>
      <c r="D10" s="18">
        <v>0</v>
      </c>
      <c r="E10" s="24">
        <f t="shared" si="0"/>
        <v>40</v>
      </c>
      <c r="F10" s="17">
        <v>14</v>
      </c>
      <c r="G10" s="18">
        <v>20</v>
      </c>
      <c r="H10" s="18">
        <v>2</v>
      </c>
      <c r="I10" s="18">
        <v>1</v>
      </c>
      <c r="J10" s="18">
        <v>3</v>
      </c>
      <c r="K10" s="21">
        <v>0</v>
      </c>
      <c r="L10" s="19">
        <v>18</v>
      </c>
      <c r="M10" s="18">
        <v>22</v>
      </c>
      <c r="N10" s="18">
        <v>0</v>
      </c>
      <c r="O10" s="20">
        <v>0</v>
      </c>
      <c r="P10" s="38">
        <f t="shared" si="2"/>
        <v>100</v>
      </c>
      <c r="Q10" s="41">
        <f t="shared" si="3"/>
        <v>90</v>
      </c>
      <c r="R10" s="19">
        <v>21</v>
      </c>
      <c r="S10" s="18">
        <v>31</v>
      </c>
      <c r="T10" s="18">
        <v>4</v>
      </c>
      <c r="U10" s="18">
        <v>0</v>
      </c>
      <c r="V10" s="25">
        <f t="shared" si="4"/>
        <v>4.3035714285714288</v>
      </c>
      <c r="W10" s="26"/>
      <c r="X10" s="30">
        <v>4</v>
      </c>
      <c r="Y10" s="30">
        <v>3</v>
      </c>
    </row>
    <row r="11" spans="1:25" ht="28.5" customHeight="1" thickBot="1" x14ac:dyDescent="0.25">
      <c r="A11" s="43" t="s">
        <v>24</v>
      </c>
      <c r="B11" s="17">
        <v>34</v>
      </c>
      <c r="C11" s="18">
        <v>34</v>
      </c>
      <c r="D11" s="18">
        <v>0</v>
      </c>
      <c r="E11" s="24">
        <f t="shared" si="0"/>
        <v>34</v>
      </c>
      <c r="F11" s="17">
        <v>11</v>
      </c>
      <c r="G11" s="18">
        <v>20</v>
      </c>
      <c r="H11" s="18">
        <v>3</v>
      </c>
      <c r="I11" s="18">
        <v>0</v>
      </c>
      <c r="J11" s="18">
        <v>0</v>
      </c>
      <c r="K11" s="21">
        <v>0</v>
      </c>
      <c r="L11" s="19">
        <v>11</v>
      </c>
      <c r="M11" s="18">
        <v>20</v>
      </c>
      <c r="N11" s="18">
        <v>3</v>
      </c>
      <c r="O11" s="20">
        <v>0</v>
      </c>
      <c r="P11" s="38">
        <f t="shared" si="2"/>
        <v>100</v>
      </c>
      <c r="Q11" s="41">
        <f t="shared" si="3"/>
        <v>100</v>
      </c>
      <c r="R11" s="19">
        <v>11</v>
      </c>
      <c r="S11" s="18">
        <v>20</v>
      </c>
      <c r="T11" s="18">
        <v>3</v>
      </c>
      <c r="U11" s="18">
        <v>0</v>
      </c>
      <c r="V11" s="25">
        <f t="shared" si="4"/>
        <v>4.2352941176470589</v>
      </c>
      <c r="W11" s="26"/>
      <c r="X11" s="30">
        <v>5</v>
      </c>
      <c r="Y11" s="30">
        <v>8</v>
      </c>
    </row>
    <row r="12" spans="1:25" ht="26.25" customHeight="1" thickBot="1" x14ac:dyDescent="0.25">
      <c r="A12" s="43" t="s">
        <v>25</v>
      </c>
      <c r="B12" s="17">
        <v>23</v>
      </c>
      <c r="C12" s="18">
        <v>23</v>
      </c>
      <c r="D12" s="18">
        <v>0</v>
      </c>
      <c r="E12" s="24">
        <f t="shared" si="0"/>
        <v>23</v>
      </c>
      <c r="F12" s="17">
        <v>6</v>
      </c>
      <c r="G12" s="18">
        <v>7</v>
      </c>
      <c r="H12" s="18">
        <v>3</v>
      </c>
      <c r="I12" s="18">
        <v>4</v>
      </c>
      <c r="J12" s="18">
        <v>3</v>
      </c>
      <c r="K12" s="21">
        <v>0</v>
      </c>
      <c r="L12" s="19">
        <v>9</v>
      </c>
      <c r="M12" s="18">
        <v>10</v>
      </c>
      <c r="N12" s="18">
        <v>4</v>
      </c>
      <c r="O12" s="20">
        <v>0</v>
      </c>
      <c r="P12" s="38">
        <f t="shared" si="2"/>
        <v>100</v>
      </c>
      <c r="Q12" s="41">
        <f t="shared" si="3"/>
        <v>69.565217391304344</v>
      </c>
      <c r="R12" s="19">
        <v>15</v>
      </c>
      <c r="S12" s="18">
        <v>21</v>
      </c>
      <c r="T12" s="18">
        <v>10</v>
      </c>
      <c r="U12" s="18">
        <v>0</v>
      </c>
      <c r="V12" s="25">
        <f t="shared" si="4"/>
        <v>4.1086956521739131</v>
      </c>
      <c r="W12" s="26"/>
      <c r="X12" s="30">
        <v>2</v>
      </c>
      <c r="Y12" s="30">
        <v>0</v>
      </c>
    </row>
    <row r="13" spans="1:25" ht="25.5" customHeight="1" thickBot="1" x14ac:dyDescent="0.25">
      <c r="A13" s="44" t="s">
        <v>26</v>
      </c>
      <c r="B13" s="17">
        <v>62</v>
      </c>
      <c r="C13" s="18">
        <v>62</v>
      </c>
      <c r="D13" s="18">
        <v>0</v>
      </c>
      <c r="E13" s="24">
        <f t="shared" si="0"/>
        <v>62</v>
      </c>
      <c r="F13" s="17">
        <v>44</v>
      </c>
      <c r="G13" s="18">
        <v>15</v>
      </c>
      <c r="H13" s="18">
        <v>0</v>
      </c>
      <c r="I13" s="18">
        <v>0</v>
      </c>
      <c r="J13" s="18">
        <v>3</v>
      </c>
      <c r="K13" s="21">
        <v>0</v>
      </c>
      <c r="L13" s="19">
        <v>44</v>
      </c>
      <c r="M13" s="18">
        <v>15</v>
      </c>
      <c r="N13" s="18">
        <v>3</v>
      </c>
      <c r="O13" s="20">
        <v>0</v>
      </c>
      <c r="P13" s="38">
        <f t="shared" si="2"/>
        <v>100</v>
      </c>
      <c r="Q13" s="41">
        <f t="shared" si="3"/>
        <v>95.161290322580655</v>
      </c>
      <c r="R13" s="19">
        <v>44</v>
      </c>
      <c r="S13" s="18">
        <v>15</v>
      </c>
      <c r="T13" s="18">
        <v>3</v>
      </c>
      <c r="U13" s="18">
        <v>3</v>
      </c>
      <c r="V13" s="25">
        <f>(R13*5+S13*4+T13*3+U13*2)/(U13+R13+S13+T13)</f>
        <v>4.5384615384615383</v>
      </c>
      <c r="W13" s="26"/>
      <c r="X13" s="30">
        <v>22</v>
      </c>
      <c r="Y13" s="30">
        <v>29</v>
      </c>
    </row>
    <row r="14" spans="1:25" ht="27" customHeight="1" thickBot="1" x14ac:dyDescent="0.25">
      <c r="A14" s="44" t="s">
        <v>27</v>
      </c>
      <c r="B14" s="17">
        <v>31</v>
      </c>
      <c r="C14" s="18">
        <v>31</v>
      </c>
      <c r="D14" s="18">
        <v>1</v>
      </c>
      <c r="E14" s="24">
        <f t="shared" si="0"/>
        <v>30</v>
      </c>
      <c r="F14" s="17">
        <v>11</v>
      </c>
      <c r="G14" s="18">
        <v>11</v>
      </c>
      <c r="H14" s="18">
        <v>4</v>
      </c>
      <c r="I14" s="18">
        <v>2</v>
      </c>
      <c r="J14" s="18">
        <v>2</v>
      </c>
      <c r="K14" s="21">
        <v>0</v>
      </c>
      <c r="L14" s="19">
        <v>16</v>
      </c>
      <c r="M14" s="18">
        <v>11</v>
      </c>
      <c r="N14" s="18">
        <v>3</v>
      </c>
      <c r="O14" s="20">
        <v>0</v>
      </c>
      <c r="P14" s="38">
        <f t="shared" si="2"/>
        <v>100</v>
      </c>
      <c r="Q14" s="41">
        <f t="shared" si="3"/>
        <v>86.666666666666671</v>
      </c>
      <c r="R14" s="19">
        <v>20</v>
      </c>
      <c r="S14" s="18">
        <v>19</v>
      </c>
      <c r="T14" s="18">
        <v>4</v>
      </c>
      <c r="U14" s="18">
        <v>0</v>
      </c>
      <c r="V14" s="25">
        <f t="shared" si="4"/>
        <v>4.3720930232558137</v>
      </c>
      <c r="W14" s="31"/>
      <c r="X14" s="30">
        <v>6</v>
      </c>
      <c r="Y14" s="30">
        <v>15</v>
      </c>
    </row>
    <row r="15" spans="1:25" ht="39.75" customHeight="1" thickBot="1" x14ac:dyDescent="0.25">
      <c r="A15" s="46" t="s">
        <v>31</v>
      </c>
      <c r="B15" s="17">
        <v>26</v>
      </c>
      <c r="C15" s="18">
        <v>26</v>
      </c>
      <c r="D15" s="18">
        <v>0</v>
      </c>
      <c r="E15" s="24">
        <f t="shared" si="0"/>
        <v>26</v>
      </c>
      <c r="F15" s="17">
        <v>10</v>
      </c>
      <c r="G15" s="18">
        <v>7</v>
      </c>
      <c r="H15" s="18">
        <v>3</v>
      </c>
      <c r="I15" s="18">
        <v>3</v>
      </c>
      <c r="J15" s="18">
        <v>3</v>
      </c>
      <c r="K15" s="21">
        <v>0</v>
      </c>
      <c r="L15" s="19">
        <v>15</v>
      </c>
      <c r="M15" s="18">
        <v>8</v>
      </c>
      <c r="N15" s="18">
        <v>3</v>
      </c>
      <c r="O15" s="20">
        <v>0</v>
      </c>
      <c r="P15" s="39">
        <f t="shared" si="2"/>
        <v>100</v>
      </c>
      <c r="Q15" s="41">
        <f t="shared" si="3"/>
        <v>76.923076923076934</v>
      </c>
      <c r="R15" s="19">
        <v>23</v>
      </c>
      <c r="S15" s="18">
        <v>17</v>
      </c>
      <c r="T15" s="18">
        <v>9</v>
      </c>
      <c r="U15" s="18">
        <v>0</v>
      </c>
      <c r="V15" s="25">
        <f t="shared" si="4"/>
        <v>4.2857142857142856</v>
      </c>
      <c r="W15" s="31"/>
      <c r="X15" s="30">
        <v>2</v>
      </c>
      <c r="Y15" s="30">
        <v>5</v>
      </c>
    </row>
    <row r="16" spans="1:25" ht="27" customHeight="1" thickBot="1" x14ac:dyDescent="0.25">
      <c r="A16" s="43" t="s">
        <v>28</v>
      </c>
      <c r="B16" s="33">
        <v>11</v>
      </c>
      <c r="C16" s="34">
        <v>11</v>
      </c>
      <c r="D16" s="34">
        <v>0</v>
      </c>
      <c r="E16" s="24">
        <f>SUM(F16:K16)</f>
        <v>11</v>
      </c>
      <c r="F16" s="33">
        <v>8</v>
      </c>
      <c r="G16" s="34">
        <v>0</v>
      </c>
      <c r="H16" s="34">
        <v>2</v>
      </c>
      <c r="I16" s="34">
        <v>1</v>
      </c>
      <c r="J16" s="34">
        <v>0</v>
      </c>
      <c r="K16" s="36">
        <v>0</v>
      </c>
      <c r="L16" s="37">
        <v>8</v>
      </c>
      <c r="M16" s="34">
        <v>2</v>
      </c>
      <c r="N16" s="34">
        <v>1</v>
      </c>
      <c r="O16" s="35">
        <v>0</v>
      </c>
      <c r="P16" s="40">
        <f t="shared" si="2"/>
        <v>100</v>
      </c>
      <c r="Q16" s="41">
        <f>(L16+M16)/E16*100</f>
        <v>90.909090909090907</v>
      </c>
      <c r="R16" s="37">
        <v>19</v>
      </c>
      <c r="S16" s="34">
        <v>2</v>
      </c>
      <c r="T16" s="34">
        <v>1</v>
      </c>
      <c r="U16" s="34">
        <v>0</v>
      </c>
      <c r="V16" s="28">
        <f t="shared" si="4"/>
        <v>4.8181818181818183</v>
      </c>
      <c r="W16" s="29"/>
      <c r="X16" s="32">
        <v>4</v>
      </c>
      <c r="Y16" s="32">
        <v>6</v>
      </c>
    </row>
    <row r="17" spans="12:22" x14ac:dyDescent="0.2">
      <c r="L17" t="s">
        <v>34</v>
      </c>
    </row>
    <row r="18" spans="12:22" x14ac:dyDescent="0.2"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</row>
  </sheetData>
  <mergeCells count="24">
    <mergeCell ref="J6:J7"/>
    <mergeCell ref="E6:E7"/>
    <mergeCell ref="F6:F7"/>
    <mergeCell ref="A2:X2"/>
    <mergeCell ref="A3:X3"/>
    <mergeCell ref="A6:A7"/>
    <mergeCell ref="B6:B7"/>
    <mergeCell ref="C6:C7"/>
    <mergeCell ref="A4:X4"/>
    <mergeCell ref="A5:X5"/>
    <mergeCell ref="G6:G7"/>
    <mergeCell ref="H6:H7"/>
    <mergeCell ref="D6:D7"/>
    <mergeCell ref="I6:I7"/>
    <mergeCell ref="Y6:Y7"/>
    <mergeCell ref="W6:W7"/>
    <mergeCell ref="X6:X7"/>
    <mergeCell ref="K6:K7"/>
    <mergeCell ref="L6:O6"/>
    <mergeCell ref="L18:V18"/>
    <mergeCell ref="P6:P7"/>
    <mergeCell ref="Q6:Q7"/>
    <mergeCell ref="R6:U6"/>
    <mergeCell ref="V6:V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9" fitToHeight="2" orientation="landscape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 (магістр1,5)</vt:lpstr>
      <vt:lpstr>'ДЕК (магістр1,5)'!Область_печати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Diakov</cp:lastModifiedBy>
  <cp:lastPrinted>2005-12-31T21:28:44Z</cp:lastPrinted>
  <dcterms:created xsi:type="dcterms:W3CDTF">2013-06-08T05:46:16Z</dcterms:created>
  <dcterms:modified xsi:type="dcterms:W3CDTF">2019-02-25T08:37:52Z</dcterms:modified>
</cp:coreProperties>
</file>