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Юлія\щорічні відомості державної атестації\"/>
    </mc:Choice>
  </mc:AlternateContent>
  <bookViews>
    <workbookView xWindow="120" yWindow="75" windowWidth="15480" windowHeight="11640" activeTab="4"/>
  </bookViews>
  <sheets>
    <sheet name="ДЕК (бакалавр) " sheetId="3" r:id="rId1"/>
    <sheet name="ДЕК (спеціаліст)" sheetId="5" r:id="rId2"/>
    <sheet name="ДЕК (магістр1,5)" sheetId="1" r:id="rId3"/>
    <sheet name="ДЕК (магістр 2 р.н.)" sheetId="4" r:id="rId4"/>
    <sheet name="ДЕК (магістр 1 р.н.)" sheetId="6" r:id="rId5"/>
  </sheets>
  <definedNames>
    <definedName name="_xlnm._FilterDatabase" localSheetId="0" hidden="1">'ДЕК (бакалавр) '!$A$4:$X$7</definedName>
    <definedName name="_xlnm._FilterDatabase" localSheetId="2" hidden="1">'ДЕК (магістр1,5)'!#REF!</definedName>
    <definedName name="_xlnm.Print_Titles" localSheetId="0">'ДЕК (бакалавр) '!$1:$7</definedName>
    <definedName name="_xlnm.Print_Titles" localSheetId="2">'ДЕК (магістр1,5)'!#REF!</definedName>
    <definedName name="_xlnm.Print_Area" localSheetId="0">'ДЕК (бакалавр) '!$A$1:$W$15</definedName>
    <definedName name="_xlnm.Print_Area" localSheetId="2">'ДЕК (магістр1,5)'!$A$1:$Y$19</definedName>
  </definedNames>
  <calcPr calcId="152511"/>
</workbook>
</file>

<file path=xl/calcChain.xml><?xml version="1.0" encoding="utf-8"?>
<calcChain xmlns="http://schemas.openxmlformats.org/spreadsheetml/2006/main">
  <c r="V16" i="6" l="1"/>
  <c r="E16" i="6"/>
  <c r="Q16" i="6" s="1"/>
  <c r="V15" i="6"/>
  <c r="E15" i="6"/>
  <c r="Q15" i="6" s="1"/>
  <c r="V14" i="6"/>
  <c r="E14" i="6"/>
  <c r="Q14" i="6" s="1"/>
  <c r="V13" i="6"/>
  <c r="P13" i="6"/>
  <c r="E13" i="6"/>
  <c r="Q13" i="6" s="1"/>
  <c r="V12" i="6"/>
  <c r="E12" i="6"/>
  <c r="Q12" i="6" s="1"/>
  <c r="V11" i="6"/>
  <c r="P11" i="6"/>
  <c r="E11" i="6"/>
  <c r="Q11" i="6" s="1"/>
  <c r="V10" i="6"/>
  <c r="E10" i="6"/>
  <c r="Q10" i="6" s="1"/>
  <c r="X9" i="6"/>
  <c r="W9" i="6"/>
  <c r="U9" i="6"/>
  <c r="T9" i="6"/>
  <c r="S9" i="6"/>
  <c r="R9" i="6"/>
  <c r="O9" i="6"/>
  <c r="N9" i="6"/>
  <c r="M9" i="6"/>
  <c r="L9" i="6"/>
  <c r="K9" i="6"/>
  <c r="J9" i="6"/>
  <c r="I9" i="6"/>
  <c r="H9" i="6"/>
  <c r="G9" i="6"/>
  <c r="F9" i="6"/>
  <c r="D9" i="6"/>
  <c r="C9" i="6"/>
  <c r="B9" i="6"/>
  <c r="P10" i="6" l="1"/>
  <c r="P15" i="6"/>
  <c r="V9" i="6"/>
  <c r="P12" i="6"/>
  <c r="P14" i="6"/>
  <c r="P16" i="6"/>
  <c r="E9" i="6"/>
  <c r="P9" i="6" s="1"/>
  <c r="E14" i="3"/>
  <c r="E15" i="3"/>
  <c r="V15" i="5"/>
  <c r="E15" i="5"/>
  <c r="P15" i="5" s="1"/>
  <c r="V14" i="5"/>
  <c r="E14" i="5"/>
  <c r="P14" i="5" s="1"/>
  <c r="V13" i="5"/>
  <c r="E13" i="5"/>
  <c r="P13" i="5" s="1"/>
  <c r="V12" i="5"/>
  <c r="E12" i="5"/>
  <c r="P12" i="5" s="1"/>
  <c r="V11" i="5"/>
  <c r="E11" i="5"/>
  <c r="P11" i="5" s="1"/>
  <c r="V10" i="5"/>
  <c r="E10" i="5"/>
  <c r="P10" i="5" s="1"/>
  <c r="V9" i="5"/>
  <c r="E9" i="5"/>
  <c r="P9" i="5" s="1"/>
  <c r="W8" i="5"/>
  <c r="U8" i="5"/>
  <c r="T8" i="5"/>
  <c r="S8" i="5"/>
  <c r="R8" i="5"/>
  <c r="O8" i="5"/>
  <c r="N8" i="5"/>
  <c r="M8" i="5"/>
  <c r="L8" i="5"/>
  <c r="K8" i="5"/>
  <c r="J8" i="5"/>
  <c r="I8" i="5"/>
  <c r="H8" i="5"/>
  <c r="G8" i="5"/>
  <c r="F8" i="5"/>
  <c r="D8" i="5"/>
  <c r="C8" i="5"/>
  <c r="B8" i="5"/>
  <c r="Q9" i="6" l="1"/>
  <c r="V8" i="5"/>
  <c r="Q9" i="5"/>
  <c r="Q10" i="5"/>
  <c r="Q11" i="5"/>
  <c r="Q12" i="5"/>
  <c r="Q13" i="5"/>
  <c r="Q14" i="5"/>
  <c r="Q15" i="5"/>
  <c r="E8" i="5"/>
  <c r="P8" i="5" s="1"/>
  <c r="Q12" i="1"/>
  <c r="Q13" i="1"/>
  <c r="Q14" i="1"/>
  <c r="P12" i="1"/>
  <c r="P13" i="1"/>
  <c r="Q8" i="5" l="1"/>
  <c r="Q16" i="1"/>
  <c r="Q11" i="1" l="1"/>
  <c r="E14" i="1"/>
  <c r="E15" i="1"/>
  <c r="E16" i="1"/>
  <c r="E10" i="1"/>
  <c r="E11" i="1"/>
  <c r="E12" i="1"/>
  <c r="E13" i="1"/>
  <c r="Q14" i="3" l="1"/>
  <c r="V16" i="4"/>
  <c r="E16" i="4"/>
  <c r="Q16" i="4" s="1"/>
  <c r="V15" i="4"/>
  <c r="E15" i="4"/>
  <c r="Q15" i="4" s="1"/>
  <c r="V14" i="4"/>
  <c r="E14" i="4"/>
  <c r="Q14" i="4" s="1"/>
  <c r="V13" i="4"/>
  <c r="E13" i="4"/>
  <c r="Q13" i="4" s="1"/>
  <c r="V12" i="4"/>
  <c r="E12" i="4"/>
  <c r="Q12" i="4" s="1"/>
  <c r="V11" i="4"/>
  <c r="E11" i="4"/>
  <c r="Q11" i="4" s="1"/>
  <c r="V10" i="4"/>
  <c r="E10" i="4"/>
  <c r="Q10" i="4" s="1"/>
  <c r="X9" i="4"/>
  <c r="W9" i="4"/>
  <c r="R9" i="4"/>
  <c r="S9" i="4"/>
  <c r="T9" i="4"/>
  <c r="U9" i="4"/>
  <c r="F9" i="4"/>
  <c r="G9" i="4"/>
  <c r="H9" i="4"/>
  <c r="I9" i="4"/>
  <c r="J9" i="4"/>
  <c r="K9" i="4"/>
  <c r="O9" i="4"/>
  <c r="N9" i="4"/>
  <c r="M9" i="4"/>
  <c r="L9" i="4"/>
  <c r="D9" i="4"/>
  <c r="C9" i="4"/>
  <c r="B9" i="4"/>
  <c r="L8" i="3"/>
  <c r="M8" i="3"/>
  <c r="N8" i="3"/>
  <c r="E11" i="3"/>
  <c r="Q11" i="3" s="1"/>
  <c r="E9" i="3"/>
  <c r="P9" i="3" s="1"/>
  <c r="V15" i="1"/>
  <c r="P15" i="1"/>
  <c r="E10" i="3"/>
  <c r="Q10" i="3" s="1"/>
  <c r="E12" i="3"/>
  <c r="Q12" i="3" s="1"/>
  <c r="E13" i="3"/>
  <c r="P13" i="3" s="1"/>
  <c r="P15" i="3"/>
  <c r="K8" i="3"/>
  <c r="V14" i="3"/>
  <c r="B8" i="3"/>
  <c r="C8" i="3"/>
  <c r="D8" i="3"/>
  <c r="F8" i="3"/>
  <c r="G8" i="3"/>
  <c r="H8" i="3"/>
  <c r="I8" i="3"/>
  <c r="J8" i="3"/>
  <c r="O8" i="3"/>
  <c r="R8" i="3"/>
  <c r="S8" i="3"/>
  <c r="T8" i="3"/>
  <c r="U8" i="3"/>
  <c r="W8" i="3"/>
  <c r="V9" i="3"/>
  <c r="V10" i="3"/>
  <c r="V11" i="3"/>
  <c r="P12" i="3"/>
  <c r="V12" i="3"/>
  <c r="V13" i="3"/>
  <c r="Q15" i="3"/>
  <c r="V15" i="3"/>
  <c r="V16" i="1"/>
  <c r="V14" i="1"/>
  <c r="V13" i="1"/>
  <c r="V12" i="1"/>
  <c r="V11" i="1"/>
  <c r="V10" i="1"/>
  <c r="Q10" i="1"/>
  <c r="Y9" i="1"/>
  <c r="X9" i="1"/>
  <c r="W9" i="1"/>
  <c r="U9" i="1"/>
  <c r="T9" i="1"/>
  <c r="S9" i="1"/>
  <c r="R9" i="1"/>
  <c r="O9" i="1"/>
  <c r="N9" i="1"/>
  <c r="M9" i="1"/>
  <c r="L9" i="1"/>
  <c r="K9" i="1"/>
  <c r="J9" i="1"/>
  <c r="I9" i="1"/>
  <c r="H9" i="1"/>
  <c r="G9" i="1"/>
  <c r="F9" i="1"/>
  <c r="D9" i="1"/>
  <c r="C9" i="1"/>
  <c r="B9" i="1"/>
  <c r="P10" i="1"/>
  <c r="P14" i="1"/>
  <c r="P10" i="4" l="1"/>
  <c r="P14" i="4"/>
  <c r="Q13" i="3"/>
  <c r="P10" i="3"/>
  <c r="Q9" i="3"/>
  <c r="P14" i="3"/>
  <c r="E9" i="1"/>
  <c r="V9" i="1"/>
  <c r="P9" i="1"/>
  <c r="V8" i="3"/>
  <c r="Q15" i="1"/>
  <c r="E8" i="3"/>
  <c r="P8" i="3" s="1"/>
  <c r="P12" i="4"/>
  <c r="P16" i="4"/>
  <c r="E9" i="4"/>
  <c r="P9" i="4" s="1"/>
  <c r="Q8" i="3"/>
  <c r="P11" i="3"/>
  <c r="V9" i="4"/>
  <c r="Q9" i="4"/>
  <c r="P11" i="4"/>
  <c r="P13" i="4"/>
  <c r="P15" i="4"/>
  <c r="Q9" i="1"/>
  <c r="P16" i="1"/>
  <c r="P11" i="1"/>
</calcChain>
</file>

<file path=xl/sharedStrings.xml><?xml version="1.0" encoding="utf-8"?>
<sst xmlns="http://schemas.openxmlformats.org/spreadsheetml/2006/main" count="189" uniqueCount="41">
  <si>
    <t>ДЕННА ФОРМА НАВЧАННЯ</t>
  </si>
  <si>
    <t xml:space="preserve"> Відомість про результати державної атестації</t>
  </si>
  <si>
    <t>Всього студентів</t>
  </si>
  <si>
    <t>Повинні складати екзамени</t>
  </si>
  <si>
    <t>Не з’явились</t>
  </si>
  <si>
    <t>Всього складало</t>
  </si>
  <si>
    <t>На "5"</t>
  </si>
  <si>
    <t>На "4"</t>
  </si>
  <si>
    <t>на "5" і "4"</t>
  </si>
  <si>
    <t>на "5", "4", "3"</t>
  </si>
  <si>
    <t>На "3"</t>
  </si>
  <si>
    <t>Всього отримали "2"</t>
  </si>
  <si>
    <t>Із них захистили дипломну роботу</t>
  </si>
  <si>
    <t>% успіш.</t>
  </si>
  <si>
    <t>% якості</t>
  </si>
  <si>
    <t>Кількість оцінок</t>
  </si>
  <si>
    <t>середній бал</t>
  </si>
  <si>
    <t>з відзнакою</t>
  </si>
  <si>
    <t>"5"</t>
  </si>
  <si>
    <t>"4"</t>
  </si>
  <si>
    <t>"3"</t>
  </si>
  <si>
    <t>"2"</t>
  </si>
  <si>
    <t>Разом</t>
  </si>
  <si>
    <t>рокомендовані до аспірантури</t>
  </si>
  <si>
    <t>ЗВЕДЕНА ВІДОМІСТЬ</t>
  </si>
  <si>
    <t xml:space="preserve">про результати державної атестації студентів денної форми навчання </t>
  </si>
  <si>
    <t>Філологічний</t>
  </si>
  <si>
    <t>Історико-юридичний</t>
  </si>
  <si>
    <t>Іноземних мов</t>
  </si>
  <si>
    <t>Психології та соціальної роботи</t>
  </si>
  <si>
    <t>Природничо-географічний</t>
  </si>
  <si>
    <t>Культури та мистецтв</t>
  </si>
  <si>
    <t xml:space="preserve"> за освітнім ступенем "МАГІСТР"</t>
  </si>
  <si>
    <t xml:space="preserve"> за освітнім ступенем "БАКАЛАВР"</t>
  </si>
  <si>
    <t>у Ніжинському державному університеті імені Миколи Гоголя за 2017-2018 н.р.</t>
  </si>
  <si>
    <r>
      <t>у</t>
    </r>
    <r>
      <rPr>
        <b/>
        <sz val="10"/>
        <color indexed="10"/>
        <rFont val="Times New Roman"/>
        <family val="1"/>
        <charset val="204"/>
      </rPr>
      <t xml:space="preserve">  </t>
    </r>
    <r>
      <rPr>
        <b/>
        <sz val="10"/>
        <rFont val="Times New Roman"/>
        <family val="1"/>
        <charset val="204"/>
      </rPr>
      <t>Ніжинському державному університеті імені Миколи Гоголя за 2017-2018 н.р.</t>
    </r>
  </si>
  <si>
    <t>ФАКУЛЬТЕТ / ІНСТИТУТ</t>
  </si>
  <si>
    <t>Навчально-науковий інститут точних наук і економіки</t>
  </si>
  <si>
    <t xml:space="preserve"> за освітньо-кваліфікаційним ступенем "СПЕЦІАЛІСТ"</t>
  </si>
  <si>
    <t xml:space="preserve"> за освітнім ступенем "МАГІСТР" (1 р.н.)</t>
  </si>
  <si>
    <t>Із них захистили магістерську роботу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</si>
</sst>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i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0" fillId="0" borderId="0" xfId="0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0" borderId="17" xfId="0" applyBorder="1"/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1" fillId="4" borderId="24" xfId="0" applyFont="1" applyFill="1" applyBorder="1"/>
    <xf numFmtId="0" fontId="1" fillId="0" borderId="0" xfId="0" applyFont="1" applyFill="1" applyBorder="1"/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1" fillId="4" borderId="0" xfId="0" applyFont="1" applyFill="1" applyBorder="1"/>
    <xf numFmtId="0" fontId="1" fillId="4" borderId="0" xfId="0" applyFont="1" applyFill="1"/>
    <xf numFmtId="0" fontId="1" fillId="0" borderId="0" xfId="0" applyFont="1" applyFill="1"/>
    <xf numFmtId="0" fontId="0" fillId="4" borderId="0" xfId="0" applyFill="1"/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2" fontId="6" fillId="3" borderId="30" xfId="0" applyNumberFormat="1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 wrapText="1"/>
    </xf>
    <xf numFmtId="0" fontId="5" fillId="0" borderId="35" xfId="0" applyFont="1" applyFill="1" applyBorder="1" applyAlignment="1">
      <alignment horizontal="center" vertical="center" wrapText="1"/>
    </xf>
    <xf numFmtId="2" fontId="6" fillId="2" borderId="31" xfId="0" applyNumberFormat="1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2" fontId="8" fillId="3" borderId="39" xfId="0" applyNumberFormat="1" applyFont="1" applyFill="1" applyBorder="1" applyAlignment="1">
      <alignment horizontal="center"/>
    </xf>
    <xf numFmtId="2" fontId="8" fillId="3" borderId="32" xfId="0" applyNumberFormat="1" applyFont="1" applyFill="1" applyBorder="1" applyAlignment="1">
      <alignment horizontal="center"/>
    </xf>
    <xf numFmtId="2" fontId="8" fillId="3" borderId="11" xfId="0" applyNumberFormat="1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2" fontId="6" fillId="3" borderId="42" xfId="0" applyNumberFormat="1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1" fontId="6" fillId="3" borderId="18" xfId="0" applyNumberFormat="1" applyFont="1" applyFill="1" applyBorder="1" applyAlignment="1">
      <alignment horizontal="center"/>
    </xf>
    <xf numFmtId="1" fontId="6" fillId="3" borderId="25" xfId="0" applyNumberFormat="1" applyFont="1" applyFill="1" applyBorder="1" applyAlignment="1">
      <alignment horizontal="center"/>
    </xf>
    <xf numFmtId="1" fontId="6" fillId="3" borderId="44" xfId="0" applyNumberFormat="1" applyFont="1" applyFill="1" applyBorder="1" applyAlignment="1">
      <alignment horizontal="center"/>
    </xf>
    <xf numFmtId="1" fontId="6" fillId="3" borderId="20" xfId="0" applyNumberFormat="1" applyFont="1" applyFill="1" applyBorder="1" applyAlignment="1">
      <alignment horizontal="center"/>
    </xf>
    <xf numFmtId="1" fontId="6" fillId="3" borderId="41" xfId="0" applyNumberFormat="1" applyFont="1" applyFill="1" applyBorder="1" applyAlignment="1">
      <alignment horizontal="center"/>
    </xf>
    <xf numFmtId="0" fontId="1" fillId="4" borderId="48" xfId="0" applyFont="1" applyFill="1" applyBorder="1"/>
    <xf numFmtId="1" fontId="6" fillId="2" borderId="15" xfId="0" applyNumberFormat="1" applyFont="1" applyFill="1" applyBorder="1" applyAlignment="1">
      <alignment horizontal="center"/>
    </xf>
    <xf numFmtId="1" fontId="8" fillId="3" borderId="21" xfId="0" applyNumberFormat="1" applyFont="1" applyFill="1" applyBorder="1" applyAlignment="1">
      <alignment horizontal="center"/>
    </xf>
    <xf numFmtId="1" fontId="8" fillId="3" borderId="22" xfId="0" applyNumberFormat="1" applyFont="1" applyFill="1" applyBorder="1" applyAlignment="1">
      <alignment horizontal="center"/>
    </xf>
    <xf numFmtId="1" fontId="8" fillId="3" borderId="27" xfId="0" applyNumberFormat="1" applyFont="1" applyFill="1" applyBorder="1" applyAlignment="1">
      <alignment horizontal="center"/>
    </xf>
    <xf numFmtId="1" fontId="8" fillId="3" borderId="28" xfId="0" applyNumberFormat="1" applyFont="1" applyFill="1" applyBorder="1" applyAlignment="1">
      <alignment horizontal="center"/>
    </xf>
    <xf numFmtId="1" fontId="8" fillId="3" borderId="47" xfId="0" applyNumberFormat="1" applyFont="1" applyFill="1" applyBorder="1" applyAlignment="1">
      <alignment horizontal="center"/>
    </xf>
    <xf numFmtId="1" fontId="8" fillId="3" borderId="46" xfId="0" applyNumberFormat="1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distributed"/>
    </xf>
    <xf numFmtId="0" fontId="4" fillId="2" borderId="49" xfId="0" applyFont="1" applyFill="1" applyBorder="1" applyAlignment="1">
      <alignment horizontal="center" wrapText="1"/>
    </xf>
    <xf numFmtId="1" fontId="6" fillId="2" borderId="13" xfId="0" applyNumberFormat="1" applyFont="1" applyFill="1" applyBorder="1" applyAlignment="1">
      <alignment horizontal="center"/>
    </xf>
    <xf numFmtId="1" fontId="6" fillId="2" borderId="14" xfId="0" applyNumberFormat="1" applyFont="1" applyFill="1" applyBorder="1" applyAlignment="1">
      <alignment horizontal="center"/>
    </xf>
    <xf numFmtId="0" fontId="0" fillId="0" borderId="0" xfId="0" applyAlignment="1"/>
    <xf numFmtId="0" fontId="6" fillId="0" borderId="49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justify"/>
    </xf>
    <xf numFmtId="0" fontId="7" fillId="5" borderId="29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distributed" wrapText="1"/>
    </xf>
    <xf numFmtId="0" fontId="4" fillId="0" borderId="12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3" xfId="0" applyFont="1" applyBorder="1" applyAlignment="1">
      <alignment horizontal="center" textRotation="90" wrapText="1"/>
    </xf>
    <xf numFmtId="0" fontId="4" fillId="0" borderId="29" xfId="0" applyFont="1" applyBorder="1" applyAlignment="1">
      <alignment horizontal="center" textRotation="90" wrapText="1"/>
    </xf>
    <xf numFmtId="0" fontId="4" fillId="0" borderId="36" xfId="0" applyFont="1" applyBorder="1" applyAlignment="1">
      <alignment horizontal="center" wrapText="1"/>
    </xf>
    <xf numFmtId="0" fontId="4" fillId="0" borderId="50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textRotation="90" wrapText="1"/>
    </xf>
    <xf numFmtId="0" fontId="4" fillId="0" borderId="25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4" fillId="0" borderId="26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 textRotation="90" wrapText="1"/>
    </xf>
    <xf numFmtId="0" fontId="4" fillId="0" borderId="28" xfId="0" applyFont="1" applyBorder="1" applyAlignment="1">
      <alignment horizontal="center" textRotation="90" wrapText="1"/>
    </xf>
    <xf numFmtId="0" fontId="4" fillId="0" borderId="32" xfId="0" applyFont="1" applyBorder="1" applyAlignment="1">
      <alignment horizontal="center" textRotation="90" wrapText="1"/>
    </xf>
    <xf numFmtId="0" fontId="6" fillId="0" borderId="51" xfId="0" applyFont="1" applyFill="1" applyBorder="1" applyAlignment="1">
      <alignment horizontal="center" vertical="center" textRotation="88" wrapText="1"/>
    </xf>
    <xf numFmtId="0" fontId="6" fillId="0" borderId="39" xfId="0" applyFont="1" applyFill="1" applyBorder="1" applyAlignment="1">
      <alignment horizontal="center" vertical="center" textRotation="88" wrapText="1"/>
    </xf>
    <xf numFmtId="0" fontId="7" fillId="0" borderId="52" xfId="0" applyFont="1" applyBorder="1" applyAlignment="1">
      <alignment textRotation="88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textRotation="90" wrapText="1"/>
    </xf>
    <xf numFmtId="0" fontId="7" fillId="0" borderId="39" xfId="0" applyFont="1" applyBorder="1" applyAlignment="1">
      <alignment textRotation="90"/>
    </xf>
    <xf numFmtId="0" fontId="6" fillId="0" borderId="54" xfId="0" applyFont="1" applyFill="1" applyBorder="1" applyAlignment="1">
      <alignment horizontal="center" vertical="center" wrapText="1"/>
    </xf>
    <xf numFmtId="0" fontId="7" fillId="0" borderId="55" xfId="0" applyFont="1" applyBorder="1"/>
    <xf numFmtId="0" fontId="6" fillId="0" borderId="54" xfId="0" applyFont="1" applyFill="1" applyBorder="1" applyAlignment="1">
      <alignment horizontal="center" vertical="center" textRotation="90" wrapText="1"/>
    </xf>
    <xf numFmtId="0" fontId="7" fillId="0" borderId="55" xfId="0" applyFont="1" applyBorder="1" applyAlignment="1">
      <alignment textRotation="90"/>
    </xf>
    <xf numFmtId="0" fontId="0" fillId="0" borderId="0" xfId="0" applyAlignment="1">
      <alignment horizontal="center"/>
    </xf>
    <xf numFmtId="0" fontId="5" fillId="0" borderId="14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textRotation="90" wrapText="1"/>
    </xf>
    <xf numFmtId="0" fontId="6" fillId="0" borderId="20" xfId="0" applyFont="1" applyFill="1" applyBorder="1" applyAlignment="1">
      <alignment horizontal="center" vertical="center" textRotation="90" wrapText="1"/>
    </xf>
    <xf numFmtId="2" fontId="6" fillId="2" borderId="1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view="pageBreakPreview" topLeftCell="A4" zoomScaleNormal="100" zoomScaleSheetLayoutView="100" workbookViewId="0">
      <selection activeCell="Y18" sqref="Y18"/>
    </sheetView>
  </sheetViews>
  <sheetFormatPr defaultRowHeight="12.75" x14ac:dyDescent="0.2"/>
  <cols>
    <col min="1" max="1" width="20.42578125" customWidth="1"/>
    <col min="2" max="15" width="4.7109375" customWidth="1"/>
    <col min="16" max="16" width="7.85546875" customWidth="1"/>
    <col min="17" max="17" width="7.7109375" customWidth="1"/>
    <col min="18" max="23" width="4.7109375" customWidth="1"/>
    <col min="24" max="24" width="9.140625" hidden="1" customWidth="1"/>
    <col min="25" max="26" width="5.7109375" customWidth="1"/>
  </cols>
  <sheetData>
    <row r="1" spans="1:256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</row>
    <row r="2" spans="1:256" x14ac:dyDescent="0.2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256" ht="14.25" customHeight="1" x14ac:dyDescent="0.2">
      <c r="A3" s="116" t="s">
        <v>33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</row>
    <row r="4" spans="1:256" s="1" customFormat="1" ht="15" customHeight="1" thickBot="1" x14ac:dyDescent="0.25">
      <c r="A4" s="116" t="s">
        <v>35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</row>
    <row r="5" spans="1:256" s="2" customFormat="1" ht="22.5" customHeight="1" x14ac:dyDescent="0.2">
      <c r="A5" s="119" t="s">
        <v>36</v>
      </c>
      <c r="B5" s="121" t="s">
        <v>2</v>
      </c>
      <c r="C5" s="123" t="s">
        <v>3</v>
      </c>
      <c r="D5" s="125" t="s">
        <v>4</v>
      </c>
      <c r="E5" s="127" t="s">
        <v>5</v>
      </c>
      <c r="F5" s="113" t="s">
        <v>6</v>
      </c>
      <c r="G5" s="102" t="s">
        <v>7</v>
      </c>
      <c r="H5" s="102" t="s">
        <v>8</v>
      </c>
      <c r="I5" s="102" t="s">
        <v>9</v>
      </c>
      <c r="J5" s="102" t="s">
        <v>10</v>
      </c>
      <c r="K5" s="104" t="s">
        <v>11</v>
      </c>
      <c r="L5" s="106" t="s">
        <v>12</v>
      </c>
      <c r="M5" s="107"/>
      <c r="N5" s="107"/>
      <c r="O5" s="108"/>
      <c r="P5" s="109" t="s">
        <v>13</v>
      </c>
      <c r="Q5" s="111" t="s">
        <v>14</v>
      </c>
      <c r="R5" s="117" t="s">
        <v>15</v>
      </c>
      <c r="S5" s="118"/>
      <c r="T5" s="118"/>
      <c r="U5" s="118"/>
      <c r="V5" s="128" t="s">
        <v>16</v>
      </c>
      <c r="W5" s="128" t="s">
        <v>17</v>
      </c>
    </row>
    <row r="6" spans="1:256" ht="63" customHeight="1" x14ac:dyDescent="0.2">
      <c r="A6" s="120"/>
      <c r="B6" s="122"/>
      <c r="C6" s="124"/>
      <c r="D6" s="126"/>
      <c r="E6" s="127"/>
      <c r="F6" s="114"/>
      <c r="G6" s="103"/>
      <c r="H6" s="103"/>
      <c r="I6" s="103"/>
      <c r="J6" s="103"/>
      <c r="K6" s="105"/>
      <c r="L6" s="3" t="s">
        <v>18</v>
      </c>
      <c r="M6" s="4" t="s">
        <v>19</v>
      </c>
      <c r="N6" s="4" t="s">
        <v>20</v>
      </c>
      <c r="O6" s="5" t="s">
        <v>21</v>
      </c>
      <c r="P6" s="110"/>
      <c r="Q6" s="112"/>
      <c r="R6" s="3" t="s">
        <v>18</v>
      </c>
      <c r="S6" s="4" t="s">
        <v>19</v>
      </c>
      <c r="T6" s="4" t="s">
        <v>20</v>
      </c>
      <c r="U6" s="57" t="s">
        <v>21</v>
      </c>
      <c r="V6" s="129"/>
      <c r="W6" s="130"/>
      <c r="Y6" s="6"/>
      <c r="Z6" s="6"/>
    </row>
    <row r="7" spans="1:256" ht="13.5" thickBot="1" x14ac:dyDescent="0.25">
      <c r="A7" s="7">
        <v>1</v>
      </c>
      <c r="B7" s="8">
        <v>2</v>
      </c>
      <c r="C7" s="9">
        <v>3</v>
      </c>
      <c r="D7" s="12">
        <v>4</v>
      </c>
      <c r="E7" s="60">
        <v>5</v>
      </c>
      <c r="F7" s="8">
        <v>6</v>
      </c>
      <c r="G7" s="9">
        <v>7</v>
      </c>
      <c r="H7" s="9">
        <v>8</v>
      </c>
      <c r="I7" s="9">
        <v>9</v>
      </c>
      <c r="J7" s="9">
        <v>10</v>
      </c>
      <c r="K7" s="10">
        <v>11</v>
      </c>
      <c r="L7" s="8">
        <v>12</v>
      </c>
      <c r="M7" s="9">
        <v>13</v>
      </c>
      <c r="N7" s="9">
        <v>14</v>
      </c>
      <c r="O7" s="10">
        <v>15</v>
      </c>
      <c r="P7" s="11">
        <v>16</v>
      </c>
      <c r="Q7" s="12">
        <v>17</v>
      </c>
      <c r="R7" s="7">
        <v>18</v>
      </c>
      <c r="S7" s="12">
        <v>19</v>
      </c>
      <c r="T7" s="12">
        <v>20</v>
      </c>
      <c r="U7" s="12">
        <v>21</v>
      </c>
      <c r="V7" s="14">
        <v>22</v>
      </c>
      <c r="W7" s="14">
        <v>23</v>
      </c>
      <c r="Y7" s="15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spans="1:256" s="21" customFormat="1" ht="33" customHeight="1" thickTop="1" thickBot="1" x14ac:dyDescent="0.25">
      <c r="A8" s="93" t="s">
        <v>22</v>
      </c>
      <c r="B8" s="18">
        <f>SUM(B9:B15)</f>
        <v>364</v>
      </c>
      <c r="C8" s="16">
        <f>SUM(C9:C15)</f>
        <v>364</v>
      </c>
      <c r="D8" s="19">
        <f>SUM(D9:D15)</f>
        <v>0</v>
      </c>
      <c r="E8" s="47">
        <f>SUM(E9:E15)</f>
        <v>364</v>
      </c>
      <c r="F8" s="18">
        <f t="shared" ref="F8:O8" si="0">SUM(F9:F15)</f>
        <v>103</v>
      </c>
      <c r="G8" s="16">
        <f t="shared" si="0"/>
        <v>129</v>
      </c>
      <c r="H8" s="16">
        <f t="shared" si="0"/>
        <v>3</v>
      </c>
      <c r="I8" s="16">
        <f t="shared" si="0"/>
        <v>10</v>
      </c>
      <c r="J8" s="16">
        <f t="shared" si="0"/>
        <v>117</v>
      </c>
      <c r="K8" s="19">
        <f t="shared" si="0"/>
        <v>2</v>
      </c>
      <c r="L8" s="20">
        <f t="shared" si="0"/>
        <v>56</v>
      </c>
      <c r="M8" s="16">
        <f t="shared" si="0"/>
        <v>14</v>
      </c>
      <c r="N8" s="16">
        <f t="shared" si="0"/>
        <v>12</v>
      </c>
      <c r="O8" s="17">
        <f t="shared" si="0"/>
        <v>0</v>
      </c>
      <c r="P8" s="95">
        <f>(E8-K8)/E8*100</f>
        <v>99.45054945054946</v>
      </c>
      <c r="Q8" s="83">
        <f t="shared" ref="Q8:Q15" si="1">(F8+G8+H8)/E8*100</f>
        <v>64.560439560439562</v>
      </c>
      <c r="R8" s="20">
        <f>SUM(R9:R15)</f>
        <v>118</v>
      </c>
      <c r="S8" s="16">
        <f>SUM(S9:S15)</f>
        <v>146</v>
      </c>
      <c r="T8" s="16">
        <f>SUM(T9:T15)</f>
        <v>135</v>
      </c>
      <c r="U8" s="19">
        <f>SUM(U9:U15)</f>
        <v>2</v>
      </c>
      <c r="V8" s="58">
        <f t="shared" ref="V8:V15" si="2">(R8*5+S8*4+T8*3+U8*2)/(U8+R8+S8+T8)</f>
        <v>3.9476309226932669</v>
      </c>
      <c r="W8" s="17">
        <f>SUM(W9:W15)</f>
        <v>24</v>
      </c>
      <c r="Y8" s="15"/>
      <c r="Z8" s="15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256" s="28" customFormat="1" ht="27.75" customHeight="1" thickBot="1" x14ac:dyDescent="0.25">
      <c r="A9" s="90" t="s">
        <v>26</v>
      </c>
      <c r="B9" s="24">
        <v>83</v>
      </c>
      <c r="C9" s="23">
        <v>83</v>
      </c>
      <c r="D9" s="25">
        <v>0</v>
      </c>
      <c r="E9" s="61">
        <f>SUM(F9:K9)</f>
        <v>83</v>
      </c>
      <c r="F9" s="24">
        <v>19</v>
      </c>
      <c r="G9" s="23">
        <v>35</v>
      </c>
      <c r="H9" s="23">
        <v>0</v>
      </c>
      <c r="I9" s="23">
        <v>0</v>
      </c>
      <c r="J9" s="23">
        <v>29</v>
      </c>
      <c r="K9" s="25">
        <v>0</v>
      </c>
      <c r="L9" s="22">
        <v>10</v>
      </c>
      <c r="M9" s="23">
        <v>0</v>
      </c>
      <c r="N9" s="23">
        <v>0</v>
      </c>
      <c r="O9" s="26">
        <v>0</v>
      </c>
      <c r="P9" s="84">
        <f>(E9-K9)/E9*100</f>
        <v>100</v>
      </c>
      <c r="Q9" s="85">
        <f t="shared" si="1"/>
        <v>65.060240963855421</v>
      </c>
      <c r="R9" s="22">
        <v>19</v>
      </c>
      <c r="S9" s="23">
        <v>35</v>
      </c>
      <c r="T9" s="23">
        <v>29</v>
      </c>
      <c r="U9" s="25">
        <v>0</v>
      </c>
      <c r="V9" s="63">
        <f t="shared" si="2"/>
        <v>3.8795180722891565</v>
      </c>
      <c r="W9" s="27">
        <v>4</v>
      </c>
      <c r="Y9" s="29"/>
      <c r="Z9" s="29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1:256" s="36" customFormat="1" ht="30" customHeight="1" thickTop="1" thickBot="1" x14ac:dyDescent="0.25">
      <c r="A10" s="91" t="s">
        <v>27</v>
      </c>
      <c r="B10" s="32">
        <v>35</v>
      </c>
      <c r="C10" s="31">
        <v>35</v>
      </c>
      <c r="D10" s="33">
        <v>0</v>
      </c>
      <c r="E10" s="61">
        <f t="shared" ref="E10:E11" si="3">SUM(F10:K10)</f>
        <v>35</v>
      </c>
      <c r="F10" s="32">
        <v>7</v>
      </c>
      <c r="G10" s="31">
        <v>11</v>
      </c>
      <c r="H10" s="31">
        <v>0</v>
      </c>
      <c r="I10" s="31">
        <v>0</v>
      </c>
      <c r="J10" s="31">
        <v>17</v>
      </c>
      <c r="K10" s="25">
        <v>0</v>
      </c>
      <c r="L10" s="30">
        <v>2</v>
      </c>
      <c r="M10" s="31">
        <v>2</v>
      </c>
      <c r="N10" s="31">
        <v>0</v>
      </c>
      <c r="O10" s="34">
        <v>0</v>
      </c>
      <c r="P10" s="86">
        <f t="shared" ref="P10:P15" si="4">(E10-K10)/E10*100</f>
        <v>100</v>
      </c>
      <c r="Q10" s="87">
        <f t="shared" si="1"/>
        <v>51.428571428571423</v>
      </c>
      <c r="R10" s="30">
        <v>7</v>
      </c>
      <c r="S10" s="31">
        <v>11</v>
      </c>
      <c r="T10" s="31">
        <v>17</v>
      </c>
      <c r="U10" s="33">
        <v>0</v>
      </c>
      <c r="V10" s="64">
        <f t="shared" si="2"/>
        <v>3.7142857142857144</v>
      </c>
      <c r="W10" s="35">
        <v>3</v>
      </c>
      <c r="X10" s="82"/>
      <c r="Y10" s="29"/>
      <c r="Z10" s="29"/>
    </row>
    <row r="11" spans="1:256" s="36" customFormat="1" ht="28.5" customHeight="1" thickBot="1" x14ac:dyDescent="0.25">
      <c r="A11" s="97" t="s">
        <v>28</v>
      </c>
      <c r="B11" s="32">
        <v>60</v>
      </c>
      <c r="C11" s="31">
        <v>60</v>
      </c>
      <c r="D11" s="33">
        <v>0</v>
      </c>
      <c r="E11" s="61">
        <f t="shared" si="3"/>
        <v>60</v>
      </c>
      <c r="F11" s="32">
        <v>8</v>
      </c>
      <c r="G11" s="31">
        <v>25</v>
      </c>
      <c r="H11" s="31">
        <v>0</v>
      </c>
      <c r="I11" s="31">
        <v>0</v>
      </c>
      <c r="J11" s="31">
        <v>25</v>
      </c>
      <c r="K11" s="25">
        <v>2</v>
      </c>
      <c r="L11" s="30">
        <v>0</v>
      </c>
      <c r="M11" s="31">
        <v>0</v>
      </c>
      <c r="N11" s="31">
        <v>0</v>
      </c>
      <c r="O11" s="34">
        <v>0</v>
      </c>
      <c r="P11" s="86">
        <f t="shared" si="4"/>
        <v>96.666666666666671</v>
      </c>
      <c r="Q11" s="87">
        <f t="shared" si="1"/>
        <v>55.000000000000007</v>
      </c>
      <c r="R11" s="30">
        <v>8</v>
      </c>
      <c r="S11" s="31">
        <v>25</v>
      </c>
      <c r="T11" s="31">
        <v>25</v>
      </c>
      <c r="U11" s="33">
        <v>2</v>
      </c>
      <c r="V11" s="64">
        <f t="shared" si="2"/>
        <v>3.65</v>
      </c>
      <c r="W11" s="35">
        <v>3</v>
      </c>
      <c r="Y11" s="29"/>
      <c r="Z11" s="29"/>
    </row>
    <row r="12" spans="1:256" s="37" customFormat="1" ht="27.75" customHeight="1" thickBot="1" x14ac:dyDescent="0.25">
      <c r="A12" s="92" t="s">
        <v>29</v>
      </c>
      <c r="B12" s="32">
        <v>83</v>
      </c>
      <c r="C12" s="31">
        <v>83</v>
      </c>
      <c r="D12" s="33">
        <v>0</v>
      </c>
      <c r="E12" s="61">
        <f>SUM(F12:K12)</f>
        <v>83</v>
      </c>
      <c r="F12" s="32">
        <v>38</v>
      </c>
      <c r="G12" s="31">
        <v>22</v>
      </c>
      <c r="H12" s="31">
        <v>1</v>
      </c>
      <c r="I12" s="31">
        <v>6</v>
      </c>
      <c r="J12" s="31">
        <v>16</v>
      </c>
      <c r="K12" s="25">
        <v>0</v>
      </c>
      <c r="L12" s="30">
        <v>35</v>
      </c>
      <c r="M12" s="31">
        <v>3</v>
      </c>
      <c r="N12" s="31">
        <v>5</v>
      </c>
      <c r="O12" s="34">
        <v>0</v>
      </c>
      <c r="P12" s="86">
        <f t="shared" si="4"/>
        <v>100</v>
      </c>
      <c r="Q12" s="87">
        <f t="shared" si="1"/>
        <v>73.493975903614455</v>
      </c>
      <c r="R12" s="30">
        <v>44</v>
      </c>
      <c r="S12" s="31">
        <v>28</v>
      </c>
      <c r="T12" s="31">
        <v>23</v>
      </c>
      <c r="U12" s="33">
        <v>0</v>
      </c>
      <c r="V12" s="64">
        <f t="shared" si="2"/>
        <v>4.2210526315789476</v>
      </c>
      <c r="W12" s="35">
        <v>5</v>
      </c>
      <c r="Y12" s="38"/>
      <c r="Z12" s="38"/>
    </row>
    <row r="13" spans="1:256" s="39" customFormat="1" ht="24.75" customHeight="1" thickBot="1" x14ac:dyDescent="0.25">
      <c r="A13" s="92" t="s">
        <v>30</v>
      </c>
      <c r="B13" s="32">
        <v>46</v>
      </c>
      <c r="C13" s="31">
        <v>46</v>
      </c>
      <c r="D13" s="33">
        <v>0</v>
      </c>
      <c r="E13" s="61">
        <f>SUM(F13:K13)</f>
        <v>46</v>
      </c>
      <c r="F13" s="32">
        <v>9</v>
      </c>
      <c r="G13" s="31">
        <v>18</v>
      </c>
      <c r="H13" s="31">
        <v>0</v>
      </c>
      <c r="I13" s="31">
        <v>0</v>
      </c>
      <c r="J13" s="31">
        <v>19</v>
      </c>
      <c r="K13" s="25">
        <v>0</v>
      </c>
      <c r="L13" s="30">
        <v>0</v>
      </c>
      <c r="M13" s="31">
        <v>0</v>
      </c>
      <c r="N13" s="31">
        <v>0</v>
      </c>
      <c r="O13" s="34">
        <v>0</v>
      </c>
      <c r="P13" s="86">
        <f t="shared" si="4"/>
        <v>100</v>
      </c>
      <c r="Q13" s="87">
        <f t="shared" si="1"/>
        <v>58.695652173913047</v>
      </c>
      <c r="R13" s="30">
        <v>9</v>
      </c>
      <c r="S13" s="31">
        <v>18</v>
      </c>
      <c r="T13" s="31">
        <v>19</v>
      </c>
      <c r="U13" s="33">
        <v>0</v>
      </c>
      <c r="V13" s="64">
        <f t="shared" si="2"/>
        <v>3.7826086956521738</v>
      </c>
      <c r="W13" s="35">
        <v>1</v>
      </c>
      <c r="Y13" s="6"/>
      <c r="Z13" s="6"/>
    </row>
    <row r="14" spans="1:256" s="39" customFormat="1" ht="36.75" customHeight="1" thickBot="1" x14ac:dyDescent="0.25">
      <c r="A14" s="97" t="s">
        <v>37</v>
      </c>
      <c r="B14" s="53">
        <v>37</v>
      </c>
      <c r="C14" s="52">
        <v>37</v>
      </c>
      <c r="D14" s="54">
        <v>0</v>
      </c>
      <c r="E14" s="61">
        <f t="shared" ref="E14:E15" si="5">SUM(F14:K14)</f>
        <v>37</v>
      </c>
      <c r="F14" s="53">
        <v>9</v>
      </c>
      <c r="G14" s="52">
        <v>11</v>
      </c>
      <c r="H14" s="52">
        <v>2</v>
      </c>
      <c r="I14" s="52">
        <v>4</v>
      </c>
      <c r="J14" s="52">
        <v>11</v>
      </c>
      <c r="K14" s="25">
        <v>0</v>
      </c>
      <c r="L14" s="51">
        <v>9</v>
      </c>
      <c r="M14" s="52">
        <v>9</v>
      </c>
      <c r="N14" s="52">
        <v>7</v>
      </c>
      <c r="O14" s="55">
        <v>0</v>
      </c>
      <c r="P14" s="86">
        <f t="shared" si="4"/>
        <v>100</v>
      </c>
      <c r="Q14" s="87">
        <f t="shared" si="1"/>
        <v>59.45945945945946</v>
      </c>
      <c r="R14" s="30">
        <v>18</v>
      </c>
      <c r="S14" s="31">
        <v>22</v>
      </c>
      <c r="T14" s="31">
        <v>22</v>
      </c>
      <c r="U14" s="34">
        <v>0</v>
      </c>
      <c r="V14" s="64">
        <f t="shared" si="2"/>
        <v>3.935483870967742</v>
      </c>
      <c r="W14" s="59">
        <v>3</v>
      </c>
      <c r="Y14" s="6"/>
      <c r="Z14" s="6"/>
    </row>
    <row r="15" spans="1:256" s="39" customFormat="1" ht="27.75" customHeight="1" thickBot="1" x14ac:dyDescent="0.25">
      <c r="A15" s="91" t="s">
        <v>31</v>
      </c>
      <c r="B15" s="42">
        <v>20</v>
      </c>
      <c r="C15" s="41">
        <v>20</v>
      </c>
      <c r="D15" s="43">
        <v>0</v>
      </c>
      <c r="E15" s="61">
        <f t="shared" si="5"/>
        <v>20</v>
      </c>
      <c r="F15" s="42">
        <v>13</v>
      </c>
      <c r="G15" s="41">
        <v>7</v>
      </c>
      <c r="H15" s="41">
        <v>0</v>
      </c>
      <c r="I15" s="41">
        <v>0</v>
      </c>
      <c r="J15" s="41">
        <v>0</v>
      </c>
      <c r="K15" s="25">
        <v>0</v>
      </c>
      <c r="L15" s="40">
        <v>0</v>
      </c>
      <c r="M15" s="41">
        <v>0</v>
      </c>
      <c r="N15" s="41">
        <v>0</v>
      </c>
      <c r="O15" s="44">
        <v>0</v>
      </c>
      <c r="P15" s="88">
        <f t="shared" si="4"/>
        <v>100</v>
      </c>
      <c r="Q15" s="89">
        <f t="shared" si="1"/>
        <v>100</v>
      </c>
      <c r="R15" s="72">
        <v>13</v>
      </c>
      <c r="S15" s="73">
        <v>7</v>
      </c>
      <c r="T15" s="73">
        <v>0</v>
      </c>
      <c r="U15" s="74">
        <v>0</v>
      </c>
      <c r="V15" s="65">
        <f t="shared" si="2"/>
        <v>4.6500000000000004</v>
      </c>
      <c r="W15" s="45">
        <v>5</v>
      </c>
      <c r="Y15" s="15"/>
      <c r="Z15" s="15"/>
    </row>
    <row r="17" spans="13:23" x14ac:dyDescent="0.2"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</row>
  </sheetData>
  <mergeCells count="21">
    <mergeCell ref="F5:F6"/>
    <mergeCell ref="A1:W1"/>
    <mergeCell ref="A2:W2"/>
    <mergeCell ref="A3:W3"/>
    <mergeCell ref="A4:W4"/>
    <mergeCell ref="R5:U5"/>
    <mergeCell ref="A5:A6"/>
    <mergeCell ref="B5:B6"/>
    <mergeCell ref="C5:C6"/>
    <mergeCell ref="D5:D6"/>
    <mergeCell ref="E5:E6"/>
    <mergeCell ref="V5:V6"/>
    <mergeCell ref="W5:W6"/>
    <mergeCell ref="G5:G6"/>
    <mergeCell ref="H5:H6"/>
    <mergeCell ref="I5:I6"/>
    <mergeCell ref="J5:J6"/>
    <mergeCell ref="K5:K6"/>
    <mergeCell ref="L5:O5"/>
    <mergeCell ref="P5:P6"/>
    <mergeCell ref="Q5:Q6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99" fitToHeight="2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zoomScaleNormal="100" workbookViewId="0">
      <selection activeCell="Y20" sqref="Y20"/>
    </sheetView>
  </sheetViews>
  <sheetFormatPr defaultRowHeight="12.75" x14ac:dyDescent="0.2"/>
  <cols>
    <col min="1" max="1" width="16.28515625" customWidth="1"/>
    <col min="2" max="15" width="4.7109375" customWidth="1"/>
    <col min="16" max="17" width="5.7109375" customWidth="1"/>
    <col min="18" max="23" width="4.7109375" customWidth="1"/>
  </cols>
  <sheetData>
    <row r="1" spans="1:23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</row>
    <row r="2" spans="1:23" x14ac:dyDescent="0.2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23" x14ac:dyDescent="0.2">
      <c r="A3" s="116" t="s">
        <v>38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</row>
    <row r="4" spans="1:23" ht="13.5" thickBot="1" x14ac:dyDescent="0.25">
      <c r="A4" s="116" t="s">
        <v>35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</row>
    <row r="5" spans="1:23" ht="32.25" customHeight="1" x14ac:dyDescent="0.2">
      <c r="A5" s="119" t="s">
        <v>36</v>
      </c>
      <c r="B5" s="121" t="s">
        <v>2</v>
      </c>
      <c r="C5" s="123" t="s">
        <v>3</v>
      </c>
      <c r="D5" s="125" t="s">
        <v>4</v>
      </c>
      <c r="E5" s="127" t="s">
        <v>5</v>
      </c>
      <c r="F5" s="113" t="s">
        <v>6</v>
      </c>
      <c r="G5" s="102" t="s">
        <v>7</v>
      </c>
      <c r="H5" s="102" t="s">
        <v>8</v>
      </c>
      <c r="I5" s="102" t="s">
        <v>9</v>
      </c>
      <c r="J5" s="102" t="s">
        <v>10</v>
      </c>
      <c r="K5" s="104" t="s">
        <v>11</v>
      </c>
      <c r="L5" s="106" t="s">
        <v>12</v>
      </c>
      <c r="M5" s="107"/>
      <c r="N5" s="107"/>
      <c r="O5" s="108"/>
      <c r="P5" s="109" t="s">
        <v>13</v>
      </c>
      <c r="Q5" s="111" t="s">
        <v>14</v>
      </c>
      <c r="R5" s="117" t="s">
        <v>15</v>
      </c>
      <c r="S5" s="118"/>
      <c r="T5" s="118"/>
      <c r="U5" s="118"/>
      <c r="V5" s="128" t="s">
        <v>16</v>
      </c>
      <c r="W5" s="128" t="s">
        <v>17</v>
      </c>
    </row>
    <row r="6" spans="1:23" ht="44.25" customHeight="1" x14ac:dyDescent="0.2">
      <c r="A6" s="120"/>
      <c r="B6" s="122"/>
      <c r="C6" s="124"/>
      <c r="D6" s="126"/>
      <c r="E6" s="127"/>
      <c r="F6" s="114"/>
      <c r="G6" s="103"/>
      <c r="H6" s="103"/>
      <c r="I6" s="103"/>
      <c r="J6" s="103"/>
      <c r="K6" s="105"/>
      <c r="L6" s="3" t="s">
        <v>18</v>
      </c>
      <c r="M6" s="4" t="s">
        <v>19</v>
      </c>
      <c r="N6" s="4" t="s">
        <v>20</v>
      </c>
      <c r="O6" s="5" t="s">
        <v>21</v>
      </c>
      <c r="P6" s="110"/>
      <c r="Q6" s="112"/>
      <c r="R6" s="3" t="s">
        <v>18</v>
      </c>
      <c r="S6" s="4" t="s">
        <v>19</v>
      </c>
      <c r="T6" s="4" t="s">
        <v>20</v>
      </c>
      <c r="U6" s="57" t="s">
        <v>21</v>
      </c>
      <c r="V6" s="129"/>
      <c r="W6" s="130"/>
    </row>
    <row r="7" spans="1:23" ht="13.5" thickBot="1" x14ac:dyDescent="0.25">
      <c r="A7" s="7">
        <v>1</v>
      </c>
      <c r="B7" s="8">
        <v>2</v>
      </c>
      <c r="C7" s="9">
        <v>3</v>
      </c>
      <c r="D7" s="12">
        <v>4</v>
      </c>
      <c r="E7" s="60">
        <v>5</v>
      </c>
      <c r="F7" s="8">
        <v>6</v>
      </c>
      <c r="G7" s="9">
        <v>7</v>
      </c>
      <c r="H7" s="9">
        <v>8</v>
      </c>
      <c r="I7" s="9">
        <v>9</v>
      </c>
      <c r="J7" s="9">
        <v>10</v>
      </c>
      <c r="K7" s="10">
        <v>11</v>
      </c>
      <c r="L7" s="8">
        <v>12</v>
      </c>
      <c r="M7" s="9">
        <v>13</v>
      </c>
      <c r="N7" s="9">
        <v>14</v>
      </c>
      <c r="O7" s="10">
        <v>15</v>
      </c>
      <c r="P7" s="11">
        <v>16</v>
      </c>
      <c r="Q7" s="12">
        <v>17</v>
      </c>
      <c r="R7" s="7">
        <v>18</v>
      </c>
      <c r="S7" s="12">
        <v>19</v>
      </c>
      <c r="T7" s="12">
        <v>20</v>
      </c>
      <c r="U7" s="12">
        <v>21</v>
      </c>
      <c r="V7" s="14">
        <v>22</v>
      </c>
      <c r="W7" s="14">
        <v>23</v>
      </c>
    </row>
    <row r="8" spans="1:23" ht="13.5" thickBot="1" x14ac:dyDescent="0.25">
      <c r="A8" s="93" t="s">
        <v>22</v>
      </c>
      <c r="B8" s="18">
        <f>SUM(B9:B15)</f>
        <v>1</v>
      </c>
      <c r="C8" s="16">
        <f>SUM(C9:C15)</f>
        <v>1</v>
      </c>
      <c r="D8" s="19">
        <f>SUM(D9:D15)</f>
        <v>0</v>
      </c>
      <c r="E8" s="47">
        <f>SUM(E9:E15)</f>
        <v>1</v>
      </c>
      <c r="F8" s="18">
        <f t="shared" ref="F8:O8" si="0">SUM(F9:F15)</f>
        <v>0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1</v>
      </c>
      <c r="K8" s="19">
        <f t="shared" si="0"/>
        <v>0</v>
      </c>
      <c r="L8" s="20">
        <f t="shared" si="0"/>
        <v>0</v>
      </c>
      <c r="M8" s="16">
        <f t="shared" si="0"/>
        <v>0</v>
      </c>
      <c r="N8" s="16">
        <f t="shared" si="0"/>
        <v>0</v>
      </c>
      <c r="O8" s="17">
        <f t="shared" si="0"/>
        <v>0</v>
      </c>
      <c r="P8" s="95">
        <f>(E8-K8)/E8*100</f>
        <v>100</v>
      </c>
      <c r="Q8" s="83">
        <f t="shared" ref="Q8:Q15" si="1">(F8+G8+H8)/E8*100</f>
        <v>0</v>
      </c>
      <c r="R8" s="20">
        <f>SUM(R9:R15)</f>
        <v>0</v>
      </c>
      <c r="S8" s="16">
        <f>SUM(S9:S15)</f>
        <v>0</v>
      </c>
      <c r="T8" s="16">
        <f>SUM(T9:T15)</f>
        <v>1</v>
      </c>
      <c r="U8" s="19">
        <f>SUM(U9:U15)</f>
        <v>0</v>
      </c>
      <c r="V8" s="58">
        <f t="shared" ref="V8:V15" si="2">(R8*5+S8*4+T8*3+U8*2)/(U8+R8+S8+T8)</f>
        <v>3</v>
      </c>
      <c r="W8" s="17">
        <f>SUM(W9:W15)</f>
        <v>0</v>
      </c>
    </row>
    <row r="9" spans="1:23" ht="13.5" thickBot="1" x14ac:dyDescent="0.25">
      <c r="A9" s="100" t="s">
        <v>26</v>
      </c>
      <c r="B9" s="24">
        <v>1</v>
      </c>
      <c r="C9" s="23">
        <v>1</v>
      </c>
      <c r="D9" s="25">
        <v>0</v>
      </c>
      <c r="E9" s="61">
        <f>SUM(F9:K9)</f>
        <v>1</v>
      </c>
      <c r="F9" s="24">
        <v>0</v>
      </c>
      <c r="G9" s="23">
        <v>0</v>
      </c>
      <c r="H9" s="23">
        <v>0</v>
      </c>
      <c r="I9" s="23">
        <v>0</v>
      </c>
      <c r="J9" s="23">
        <v>1</v>
      </c>
      <c r="K9" s="25">
        <v>0</v>
      </c>
      <c r="L9" s="22">
        <v>0</v>
      </c>
      <c r="M9" s="23">
        <v>0</v>
      </c>
      <c r="N9" s="23">
        <v>0</v>
      </c>
      <c r="O9" s="26">
        <v>0</v>
      </c>
      <c r="P9" s="84">
        <f>(E9-K9)/E9*100</f>
        <v>100</v>
      </c>
      <c r="Q9" s="85">
        <f t="shared" si="1"/>
        <v>0</v>
      </c>
      <c r="R9" s="22">
        <v>0</v>
      </c>
      <c r="S9" s="23">
        <v>0</v>
      </c>
      <c r="T9" s="23">
        <v>1</v>
      </c>
      <c r="U9" s="25">
        <v>0</v>
      </c>
      <c r="V9" s="63">
        <f t="shared" si="2"/>
        <v>3</v>
      </c>
      <c r="W9" s="27">
        <v>0</v>
      </c>
    </row>
    <row r="10" spans="1:23" ht="24.75" thickBot="1" x14ac:dyDescent="0.25">
      <c r="A10" s="97" t="s">
        <v>27</v>
      </c>
      <c r="B10" s="32"/>
      <c r="C10" s="31"/>
      <c r="D10" s="33"/>
      <c r="E10" s="61">
        <f t="shared" ref="E10:E15" si="3">SUM(F10:K10)</f>
        <v>0</v>
      </c>
      <c r="F10" s="32"/>
      <c r="G10" s="31"/>
      <c r="H10" s="31"/>
      <c r="I10" s="31"/>
      <c r="J10" s="31"/>
      <c r="K10" s="25"/>
      <c r="L10" s="30"/>
      <c r="M10" s="31"/>
      <c r="N10" s="31"/>
      <c r="O10" s="34"/>
      <c r="P10" s="86" t="e">
        <f t="shared" ref="P10:P15" si="4">(E10-K10)/E10*100</f>
        <v>#DIV/0!</v>
      </c>
      <c r="Q10" s="87" t="e">
        <f t="shared" si="1"/>
        <v>#DIV/0!</v>
      </c>
      <c r="R10" s="30"/>
      <c r="S10" s="31"/>
      <c r="T10" s="31"/>
      <c r="U10" s="33"/>
      <c r="V10" s="64" t="e">
        <f t="shared" si="2"/>
        <v>#DIV/0!</v>
      </c>
      <c r="W10" s="35"/>
    </row>
    <row r="11" spans="1:23" ht="13.5" thickBot="1" x14ac:dyDescent="0.25">
      <c r="A11" s="97" t="s">
        <v>28</v>
      </c>
      <c r="B11" s="32"/>
      <c r="C11" s="31"/>
      <c r="D11" s="33"/>
      <c r="E11" s="61">
        <f t="shared" si="3"/>
        <v>0</v>
      </c>
      <c r="F11" s="32"/>
      <c r="G11" s="31"/>
      <c r="H11" s="31"/>
      <c r="I11" s="31"/>
      <c r="J11" s="31"/>
      <c r="K11" s="25"/>
      <c r="L11" s="30"/>
      <c r="M11" s="31"/>
      <c r="N11" s="31"/>
      <c r="O11" s="34"/>
      <c r="P11" s="86" t="e">
        <f t="shared" si="4"/>
        <v>#DIV/0!</v>
      </c>
      <c r="Q11" s="87" t="e">
        <f t="shared" si="1"/>
        <v>#DIV/0!</v>
      </c>
      <c r="R11" s="30"/>
      <c r="S11" s="31"/>
      <c r="T11" s="31"/>
      <c r="U11" s="33"/>
      <c r="V11" s="64" t="e">
        <f t="shared" si="2"/>
        <v>#DIV/0!</v>
      </c>
      <c r="W11" s="35"/>
    </row>
    <row r="12" spans="1:23" ht="24.75" thickBot="1" x14ac:dyDescent="0.25">
      <c r="A12" s="101" t="s">
        <v>29</v>
      </c>
      <c r="B12" s="32"/>
      <c r="C12" s="31"/>
      <c r="D12" s="33"/>
      <c r="E12" s="61">
        <f>SUM(F12:K12)</f>
        <v>0</v>
      </c>
      <c r="F12" s="32"/>
      <c r="G12" s="31"/>
      <c r="H12" s="31"/>
      <c r="I12" s="31"/>
      <c r="J12" s="31"/>
      <c r="K12" s="25"/>
      <c r="L12" s="30"/>
      <c r="M12" s="31"/>
      <c r="N12" s="31"/>
      <c r="O12" s="34"/>
      <c r="P12" s="86" t="e">
        <f t="shared" si="4"/>
        <v>#DIV/0!</v>
      </c>
      <c r="Q12" s="87" t="e">
        <f t="shared" si="1"/>
        <v>#DIV/0!</v>
      </c>
      <c r="R12" s="30"/>
      <c r="S12" s="31"/>
      <c r="T12" s="31"/>
      <c r="U12" s="33"/>
      <c r="V12" s="64" t="e">
        <f t="shared" si="2"/>
        <v>#DIV/0!</v>
      </c>
      <c r="W12" s="35"/>
    </row>
    <row r="13" spans="1:23" ht="24.75" thickBot="1" x14ac:dyDescent="0.25">
      <c r="A13" s="101" t="s">
        <v>30</v>
      </c>
      <c r="B13" s="32"/>
      <c r="C13" s="31"/>
      <c r="D13" s="33"/>
      <c r="E13" s="61">
        <f>SUM(F13:K13)</f>
        <v>0</v>
      </c>
      <c r="F13" s="32"/>
      <c r="G13" s="31"/>
      <c r="H13" s="31"/>
      <c r="I13" s="31"/>
      <c r="J13" s="31"/>
      <c r="K13" s="25"/>
      <c r="L13" s="30"/>
      <c r="M13" s="31"/>
      <c r="N13" s="31"/>
      <c r="O13" s="34"/>
      <c r="P13" s="86" t="e">
        <f t="shared" si="4"/>
        <v>#DIV/0!</v>
      </c>
      <c r="Q13" s="87" t="e">
        <f t="shared" si="1"/>
        <v>#DIV/0!</v>
      </c>
      <c r="R13" s="30"/>
      <c r="S13" s="31"/>
      <c r="T13" s="31"/>
      <c r="U13" s="33"/>
      <c r="V13" s="64" t="e">
        <f t="shared" si="2"/>
        <v>#DIV/0!</v>
      </c>
      <c r="W13" s="35"/>
    </row>
    <row r="14" spans="1:23" ht="48.75" thickBot="1" x14ac:dyDescent="0.25">
      <c r="A14" s="97" t="s">
        <v>37</v>
      </c>
      <c r="B14" s="53"/>
      <c r="C14" s="52"/>
      <c r="D14" s="54"/>
      <c r="E14" s="61">
        <f>SUM(F14:K14)</f>
        <v>0</v>
      </c>
      <c r="F14" s="53"/>
      <c r="G14" s="52"/>
      <c r="H14" s="52"/>
      <c r="I14" s="52"/>
      <c r="J14" s="52"/>
      <c r="K14" s="25"/>
      <c r="L14" s="51"/>
      <c r="M14" s="52"/>
      <c r="N14" s="52"/>
      <c r="O14" s="55"/>
      <c r="P14" s="86" t="e">
        <f t="shared" si="4"/>
        <v>#DIV/0!</v>
      </c>
      <c r="Q14" s="87" t="e">
        <f t="shared" si="1"/>
        <v>#DIV/0!</v>
      </c>
      <c r="R14" s="30"/>
      <c r="S14" s="31"/>
      <c r="T14" s="31"/>
      <c r="U14" s="34"/>
      <c r="V14" s="64" t="e">
        <f t="shared" si="2"/>
        <v>#DIV/0!</v>
      </c>
      <c r="W14" s="59"/>
    </row>
    <row r="15" spans="1:23" ht="24.75" thickBot="1" x14ac:dyDescent="0.25">
      <c r="A15" s="97" t="s">
        <v>31</v>
      </c>
      <c r="B15" s="42"/>
      <c r="C15" s="41"/>
      <c r="D15" s="43"/>
      <c r="E15" s="62">
        <f t="shared" si="3"/>
        <v>0</v>
      </c>
      <c r="F15" s="42"/>
      <c r="G15" s="41"/>
      <c r="H15" s="41"/>
      <c r="I15" s="41"/>
      <c r="J15" s="41"/>
      <c r="K15" s="25"/>
      <c r="L15" s="40"/>
      <c r="M15" s="41"/>
      <c r="N15" s="41"/>
      <c r="O15" s="44"/>
      <c r="P15" s="88" t="e">
        <f t="shared" si="4"/>
        <v>#DIV/0!</v>
      </c>
      <c r="Q15" s="89" t="e">
        <f t="shared" si="1"/>
        <v>#DIV/0!</v>
      </c>
      <c r="R15" s="72"/>
      <c r="S15" s="73"/>
      <c r="T15" s="73"/>
      <c r="U15" s="74"/>
      <c r="V15" s="65" t="e">
        <f t="shared" si="2"/>
        <v>#DIV/0!</v>
      </c>
      <c r="W15" s="45"/>
    </row>
  </sheetData>
  <mergeCells count="21">
    <mergeCell ref="R5:U5"/>
    <mergeCell ref="V5:V6"/>
    <mergeCell ref="Q5:Q6"/>
    <mergeCell ref="W5:W6"/>
    <mergeCell ref="A1:W1"/>
    <mergeCell ref="A2:W2"/>
    <mergeCell ref="A3:W3"/>
    <mergeCell ref="A4:W4"/>
    <mergeCell ref="A5:A6"/>
    <mergeCell ref="H5:H6"/>
    <mergeCell ref="I5:I6"/>
    <mergeCell ref="J5:J6"/>
    <mergeCell ref="K5:K6"/>
    <mergeCell ref="L5:O5"/>
    <mergeCell ref="P5:P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view="pageBreakPreview" topLeftCell="A7" zoomScaleNormal="100" zoomScaleSheetLayoutView="100" workbookViewId="0">
      <selection activeCell="F10" sqref="F10"/>
    </sheetView>
  </sheetViews>
  <sheetFormatPr defaultRowHeight="12.75" x14ac:dyDescent="0.2"/>
  <cols>
    <col min="1" max="1" width="21" customWidth="1"/>
    <col min="2" max="14" width="4.7109375" customWidth="1"/>
    <col min="15" max="15" width="6.5703125" customWidth="1"/>
    <col min="16" max="16" width="6" customWidth="1"/>
    <col min="17" max="17" width="5.7109375" customWidth="1"/>
    <col min="18" max="22" width="4.7109375" customWidth="1"/>
    <col min="23" max="23" width="9.140625" hidden="1" customWidth="1"/>
    <col min="24" max="25" width="5.7109375" customWidth="1"/>
  </cols>
  <sheetData>
    <row r="2" spans="1:25" x14ac:dyDescent="0.2">
      <c r="A2" s="115" t="s">
        <v>24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</row>
    <row r="3" spans="1:25" x14ac:dyDescent="0.2">
      <c r="A3" s="115" t="s">
        <v>25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</row>
    <row r="4" spans="1:25" x14ac:dyDescent="0.2">
      <c r="A4" s="116" t="s">
        <v>32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1:25" ht="13.5" thickBot="1" x14ac:dyDescent="0.25">
      <c r="A5" s="116" t="s">
        <v>34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</row>
    <row r="6" spans="1:25" ht="25.5" customHeight="1" x14ac:dyDescent="0.2">
      <c r="A6" s="131" t="s">
        <v>36</v>
      </c>
      <c r="B6" s="121" t="s">
        <v>2</v>
      </c>
      <c r="C6" s="123" t="s">
        <v>3</v>
      </c>
      <c r="D6" s="123" t="s">
        <v>4</v>
      </c>
      <c r="E6" s="104" t="s">
        <v>5</v>
      </c>
      <c r="F6" s="113" t="s">
        <v>6</v>
      </c>
      <c r="G6" s="102" t="s">
        <v>7</v>
      </c>
      <c r="H6" s="102" t="s">
        <v>8</v>
      </c>
      <c r="I6" s="102" t="s">
        <v>9</v>
      </c>
      <c r="J6" s="102" t="s">
        <v>10</v>
      </c>
      <c r="K6" s="104" t="s">
        <v>11</v>
      </c>
      <c r="L6" s="106" t="s">
        <v>40</v>
      </c>
      <c r="M6" s="107"/>
      <c r="N6" s="107"/>
      <c r="O6" s="108"/>
      <c r="P6" s="109" t="s">
        <v>13</v>
      </c>
      <c r="Q6" s="111" t="s">
        <v>14</v>
      </c>
      <c r="R6" s="117" t="s">
        <v>15</v>
      </c>
      <c r="S6" s="118"/>
      <c r="T6" s="118"/>
      <c r="U6" s="140"/>
      <c r="V6" s="141" t="s">
        <v>16</v>
      </c>
      <c r="W6" s="135" t="s">
        <v>17</v>
      </c>
      <c r="X6" s="137" t="s">
        <v>17</v>
      </c>
      <c r="Y6" s="133" t="s">
        <v>23</v>
      </c>
    </row>
    <row r="7" spans="1:25" ht="104.25" customHeight="1" x14ac:dyDescent="0.2">
      <c r="A7" s="132"/>
      <c r="B7" s="122"/>
      <c r="C7" s="124"/>
      <c r="D7" s="124"/>
      <c r="E7" s="105"/>
      <c r="F7" s="114"/>
      <c r="G7" s="103"/>
      <c r="H7" s="103"/>
      <c r="I7" s="103"/>
      <c r="J7" s="103"/>
      <c r="K7" s="105"/>
      <c r="L7" s="3" t="s">
        <v>18</v>
      </c>
      <c r="M7" s="4" t="s">
        <v>19</v>
      </c>
      <c r="N7" s="4" t="s">
        <v>20</v>
      </c>
      <c r="O7" s="5" t="s">
        <v>21</v>
      </c>
      <c r="P7" s="110"/>
      <c r="Q7" s="112"/>
      <c r="R7" s="3" t="s">
        <v>18</v>
      </c>
      <c r="S7" s="4" t="s">
        <v>19</v>
      </c>
      <c r="T7" s="4" t="s">
        <v>20</v>
      </c>
      <c r="U7" s="4" t="s">
        <v>21</v>
      </c>
      <c r="V7" s="142"/>
      <c r="W7" s="136"/>
      <c r="X7" s="138"/>
      <c r="Y7" s="134"/>
    </row>
    <row r="8" spans="1:25" ht="13.5" thickBot="1" x14ac:dyDescent="0.25">
      <c r="A8" s="7">
        <v>1</v>
      </c>
      <c r="B8" s="8">
        <v>2</v>
      </c>
      <c r="C8" s="9">
        <v>3</v>
      </c>
      <c r="D8" s="9">
        <v>4</v>
      </c>
      <c r="E8" s="10">
        <v>5</v>
      </c>
      <c r="F8" s="8">
        <v>6</v>
      </c>
      <c r="G8" s="9">
        <v>7</v>
      </c>
      <c r="H8" s="9">
        <v>8</v>
      </c>
      <c r="I8" s="9">
        <v>9</v>
      </c>
      <c r="J8" s="9">
        <v>10</v>
      </c>
      <c r="K8" s="10">
        <v>11</v>
      </c>
      <c r="L8" s="8">
        <v>12</v>
      </c>
      <c r="M8" s="9">
        <v>13</v>
      </c>
      <c r="N8" s="9">
        <v>14</v>
      </c>
      <c r="O8" s="10">
        <v>15</v>
      </c>
      <c r="P8" s="11">
        <v>16</v>
      </c>
      <c r="Q8" s="12">
        <v>17</v>
      </c>
      <c r="R8" s="7">
        <v>18</v>
      </c>
      <c r="S8" s="12">
        <v>19</v>
      </c>
      <c r="T8" s="12">
        <v>20</v>
      </c>
      <c r="U8" s="9">
        <v>21</v>
      </c>
      <c r="V8" s="13">
        <v>22</v>
      </c>
      <c r="W8" s="46">
        <v>23</v>
      </c>
      <c r="X8" s="46">
        <v>23</v>
      </c>
      <c r="Y8" s="14">
        <v>24</v>
      </c>
    </row>
    <row r="9" spans="1:25" ht="22.5" customHeight="1" thickBot="1" x14ac:dyDescent="0.25">
      <c r="A9" s="56" t="s">
        <v>22</v>
      </c>
      <c r="B9" s="20">
        <f>SUM(B10:B16)</f>
        <v>30</v>
      </c>
      <c r="C9" s="16">
        <f>SUM(C10:C16)</f>
        <v>30</v>
      </c>
      <c r="D9" s="16">
        <f>SUM(D10:D16)</f>
        <v>0</v>
      </c>
      <c r="E9" s="99">
        <f t="shared" ref="E9:E12" si="0">SUM(L9:O9)</f>
        <v>30</v>
      </c>
      <c r="F9" s="16">
        <f>SUM(F10:F16)</f>
        <v>10</v>
      </c>
      <c r="G9" s="16">
        <f t="shared" ref="G9:O9" si="1">SUM(G10:G16)</f>
        <v>10</v>
      </c>
      <c r="H9" s="16">
        <f t="shared" si="1"/>
        <v>3</v>
      </c>
      <c r="I9" s="16">
        <f t="shared" si="1"/>
        <v>5</v>
      </c>
      <c r="J9" s="16">
        <f t="shared" si="1"/>
        <v>2</v>
      </c>
      <c r="K9" s="17">
        <f t="shared" si="1"/>
        <v>0</v>
      </c>
      <c r="L9" s="18">
        <f t="shared" si="1"/>
        <v>13</v>
      </c>
      <c r="M9" s="16">
        <f t="shared" si="1"/>
        <v>10</v>
      </c>
      <c r="N9" s="16">
        <f t="shared" si="1"/>
        <v>7</v>
      </c>
      <c r="O9" s="19">
        <f t="shared" si="1"/>
        <v>0</v>
      </c>
      <c r="P9" s="20">
        <f t="shared" ref="P9:P16" si="2">(E9-K9)/E9*100</f>
        <v>100</v>
      </c>
      <c r="Q9" s="94">
        <f t="shared" ref="Q9:Q15" si="3">(F9+G9+H9)/E9*100</f>
        <v>76.666666666666671</v>
      </c>
      <c r="R9" s="18">
        <f>SUM(R10:R16)</f>
        <v>17</v>
      </c>
      <c r="S9" s="16">
        <f>SUM(S10:S16)</f>
        <v>18</v>
      </c>
      <c r="T9" s="16">
        <f>SUM(T10:T16)</f>
        <v>9</v>
      </c>
      <c r="U9" s="16">
        <f>SUM(U10:U16)</f>
        <v>0</v>
      </c>
      <c r="V9" s="17">
        <f t="shared" ref="V9:V16" si="4">(R9*5+S9*4+T9*3+U9*2)/(U9+R9+S9+T9)</f>
        <v>4.1818181818181817</v>
      </c>
      <c r="W9" s="19">
        <f>SUM(W10:W16)</f>
        <v>0</v>
      </c>
      <c r="X9" s="47">
        <f>SUM(X10:X16)</f>
        <v>1</v>
      </c>
      <c r="Y9" s="47">
        <f>SUM(Y10:Y16)</f>
        <v>5</v>
      </c>
    </row>
    <row r="10" spans="1:25" ht="27" customHeight="1" thickBot="1" x14ac:dyDescent="0.25">
      <c r="A10" s="90" t="s">
        <v>26</v>
      </c>
      <c r="B10" s="30">
        <v>1</v>
      </c>
      <c r="C10" s="31">
        <v>1</v>
      </c>
      <c r="D10" s="31">
        <v>0</v>
      </c>
      <c r="E10" s="48">
        <f t="shared" si="0"/>
        <v>1</v>
      </c>
      <c r="F10" s="30">
        <v>1</v>
      </c>
      <c r="G10" s="31">
        <v>0</v>
      </c>
      <c r="H10" s="31">
        <v>0</v>
      </c>
      <c r="I10" s="31">
        <v>0</v>
      </c>
      <c r="J10" s="31">
        <v>0</v>
      </c>
      <c r="K10" s="34">
        <v>0</v>
      </c>
      <c r="L10" s="32">
        <v>1</v>
      </c>
      <c r="M10" s="31">
        <v>0</v>
      </c>
      <c r="N10" s="31">
        <v>0</v>
      </c>
      <c r="O10" s="33">
        <v>0</v>
      </c>
      <c r="P10" s="77">
        <f t="shared" si="2"/>
        <v>100</v>
      </c>
      <c r="Q10" s="80">
        <f t="shared" si="3"/>
        <v>100</v>
      </c>
      <c r="R10" s="32">
        <v>1</v>
      </c>
      <c r="S10" s="31">
        <v>0</v>
      </c>
      <c r="T10" s="31">
        <v>0</v>
      </c>
      <c r="U10" s="31">
        <v>0</v>
      </c>
      <c r="V10" s="49">
        <f t="shared" si="4"/>
        <v>5</v>
      </c>
      <c r="W10" s="50"/>
      <c r="X10" s="69">
        <v>0</v>
      </c>
      <c r="Y10" s="69">
        <v>0</v>
      </c>
    </row>
    <row r="11" spans="1:25" ht="28.5" customHeight="1" thickBot="1" x14ac:dyDescent="0.25">
      <c r="A11" s="91" t="s">
        <v>27</v>
      </c>
      <c r="B11" s="30">
        <v>5</v>
      </c>
      <c r="C11" s="31">
        <v>5</v>
      </c>
      <c r="D11" s="31">
        <v>0</v>
      </c>
      <c r="E11" s="48">
        <f t="shared" si="0"/>
        <v>5</v>
      </c>
      <c r="F11" s="30">
        <v>0</v>
      </c>
      <c r="G11" s="31">
        <v>5</v>
      </c>
      <c r="H11" s="31">
        <v>0</v>
      </c>
      <c r="I11" s="31">
        <v>0</v>
      </c>
      <c r="J11" s="31">
        <v>0</v>
      </c>
      <c r="K11" s="34">
        <v>0</v>
      </c>
      <c r="L11" s="32">
        <v>0</v>
      </c>
      <c r="M11" s="31">
        <v>5</v>
      </c>
      <c r="N11" s="31">
        <v>0</v>
      </c>
      <c r="O11" s="33">
        <v>0</v>
      </c>
      <c r="P11" s="77">
        <f t="shared" si="2"/>
        <v>100</v>
      </c>
      <c r="Q11" s="80">
        <f t="shared" si="3"/>
        <v>100</v>
      </c>
      <c r="R11" s="32">
        <v>0</v>
      </c>
      <c r="S11" s="31">
        <v>5</v>
      </c>
      <c r="T11" s="31">
        <v>0</v>
      </c>
      <c r="U11" s="31">
        <v>0</v>
      </c>
      <c r="V11" s="49">
        <f t="shared" si="4"/>
        <v>4</v>
      </c>
      <c r="W11" s="50"/>
      <c r="X11" s="69">
        <v>0</v>
      </c>
      <c r="Y11" s="69"/>
    </row>
    <row r="12" spans="1:25" ht="26.25" customHeight="1" thickBot="1" x14ac:dyDescent="0.25">
      <c r="A12" s="91" t="s">
        <v>28</v>
      </c>
      <c r="B12" s="30">
        <v>0</v>
      </c>
      <c r="C12" s="31">
        <v>0</v>
      </c>
      <c r="D12" s="31">
        <v>0</v>
      </c>
      <c r="E12" s="48">
        <f t="shared" si="0"/>
        <v>0</v>
      </c>
      <c r="F12" s="30">
        <v>0</v>
      </c>
      <c r="G12" s="31">
        <v>0</v>
      </c>
      <c r="H12" s="31">
        <v>0</v>
      </c>
      <c r="I12" s="31">
        <v>0</v>
      </c>
      <c r="J12" s="31">
        <v>0</v>
      </c>
      <c r="K12" s="34">
        <v>0</v>
      </c>
      <c r="L12" s="32">
        <v>0</v>
      </c>
      <c r="M12" s="31">
        <v>0</v>
      </c>
      <c r="N12" s="31">
        <v>0</v>
      </c>
      <c r="O12" s="33">
        <v>0</v>
      </c>
      <c r="P12" s="77" t="e">
        <f t="shared" si="2"/>
        <v>#DIV/0!</v>
      </c>
      <c r="Q12" s="80" t="e">
        <f t="shared" si="3"/>
        <v>#DIV/0!</v>
      </c>
      <c r="R12" s="32">
        <v>0</v>
      </c>
      <c r="S12" s="31">
        <v>0</v>
      </c>
      <c r="T12" s="31">
        <v>0</v>
      </c>
      <c r="U12" s="31">
        <v>0</v>
      </c>
      <c r="V12" s="49" t="e">
        <f t="shared" si="4"/>
        <v>#DIV/0!</v>
      </c>
      <c r="W12" s="50"/>
      <c r="X12" s="69">
        <v>0</v>
      </c>
      <c r="Y12" s="69">
        <v>0</v>
      </c>
    </row>
    <row r="13" spans="1:25" ht="25.5" customHeight="1" thickBot="1" x14ac:dyDescent="0.25">
      <c r="A13" s="92" t="s">
        <v>29</v>
      </c>
      <c r="B13" s="30">
        <v>9</v>
      </c>
      <c r="C13" s="31">
        <v>9</v>
      </c>
      <c r="D13" s="31">
        <v>0</v>
      </c>
      <c r="E13" s="48">
        <f>SUM(L13:O13)</f>
        <v>9</v>
      </c>
      <c r="F13" s="30">
        <v>4</v>
      </c>
      <c r="G13" s="31">
        <v>2</v>
      </c>
      <c r="H13" s="31">
        <v>0</v>
      </c>
      <c r="I13" s="31">
        <v>3</v>
      </c>
      <c r="J13" s="31">
        <v>0</v>
      </c>
      <c r="K13" s="34">
        <v>0</v>
      </c>
      <c r="L13" s="32">
        <v>4</v>
      </c>
      <c r="M13" s="31">
        <v>2</v>
      </c>
      <c r="N13" s="31">
        <v>3</v>
      </c>
      <c r="O13" s="33">
        <v>0</v>
      </c>
      <c r="P13" s="77">
        <f t="shared" si="2"/>
        <v>100</v>
      </c>
      <c r="Q13" s="80">
        <f t="shared" si="3"/>
        <v>66.666666666666657</v>
      </c>
      <c r="R13" s="32">
        <v>4</v>
      </c>
      <c r="S13" s="31">
        <v>2</v>
      </c>
      <c r="T13" s="31">
        <v>3</v>
      </c>
      <c r="U13" s="31">
        <v>0</v>
      </c>
      <c r="V13" s="49">
        <f>(R13*5+S13*4+T13*3+U13*2)/(U13+R13+S13+T13)</f>
        <v>4.1111111111111107</v>
      </c>
      <c r="W13" s="50"/>
      <c r="X13" s="69">
        <v>1</v>
      </c>
      <c r="Y13" s="69">
        <v>2</v>
      </c>
    </row>
    <row r="14" spans="1:25" ht="27" customHeight="1" thickBot="1" x14ac:dyDescent="0.25">
      <c r="A14" s="92" t="s">
        <v>30</v>
      </c>
      <c r="B14" s="30">
        <v>1</v>
      </c>
      <c r="C14" s="31">
        <v>1</v>
      </c>
      <c r="D14" s="31">
        <v>0</v>
      </c>
      <c r="E14" s="48">
        <f t="shared" ref="E14:E16" si="5">SUM(L14:O14)</f>
        <v>1</v>
      </c>
      <c r="F14" s="30">
        <v>1</v>
      </c>
      <c r="G14" s="31">
        <v>0</v>
      </c>
      <c r="H14" s="31">
        <v>0</v>
      </c>
      <c r="I14" s="31">
        <v>0</v>
      </c>
      <c r="J14" s="31">
        <v>0</v>
      </c>
      <c r="K14" s="34">
        <v>0</v>
      </c>
      <c r="L14" s="32">
        <v>1</v>
      </c>
      <c r="M14" s="31">
        <v>0</v>
      </c>
      <c r="N14" s="31">
        <v>0</v>
      </c>
      <c r="O14" s="33">
        <v>0</v>
      </c>
      <c r="P14" s="77">
        <f t="shared" si="2"/>
        <v>100</v>
      </c>
      <c r="Q14" s="80">
        <f t="shared" si="3"/>
        <v>100</v>
      </c>
      <c r="R14" s="32">
        <v>1</v>
      </c>
      <c r="S14" s="31">
        <v>0</v>
      </c>
      <c r="T14" s="31">
        <v>0</v>
      </c>
      <c r="U14" s="31">
        <v>0</v>
      </c>
      <c r="V14" s="49">
        <f t="shared" si="4"/>
        <v>5</v>
      </c>
      <c r="W14" s="70"/>
      <c r="X14" s="69">
        <v>0</v>
      </c>
      <c r="Y14" s="69">
        <v>1</v>
      </c>
    </row>
    <row r="15" spans="1:25" ht="39.75" customHeight="1" thickBot="1" x14ac:dyDescent="0.25">
      <c r="A15" s="97" t="s">
        <v>37</v>
      </c>
      <c r="B15" s="30">
        <v>12</v>
      </c>
      <c r="C15" s="31">
        <v>12</v>
      </c>
      <c r="D15" s="31">
        <v>0</v>
      </c>
      <c r="E15" s="48">
        <f t="shared" si="5"/>
        <v>12</v>
      </c>
      <c r="F15" s="30">
        <v>2</v>
      </c>
      <c r="G15" s="31">
        <v>3</v>
      </c>
      <c r="H15" s="31">
        <v>3</v>
      </c>
      <c r="I15" s="31">
        <v>2</v>
      </c>
      <c r="J15" s="31">
        <v>2</v>
      </c>
      <c r="K15" s="34">
        <v>0</v>
      </c>
      <c r="L15" s="32">
        <v>5</v>
      </c>
      <c r="M15" s="31">
        <v>3</v>
      </c>
      <c r="N15" s="31">
        <v>4</v>
      </c>
      <c r="O15" s="33">
        <v>0</v>
      </c>
      <c r="P15" s="78">
        <f t="shared" si="2"/>
        <v>100</v>
      </c>
      <c r="Q15" s="80">
        <f t="shared" si="3"/>
        <v>66.666666666666657</v>
      </c>
      <c r="R15" s="32">
        <v>7</v>
      </c>
      <c r="S15" s="31">
        <v>11</v>
      </c>
      <c r="T15" s="31">
        <v>6</v>
      </c>
      <c r="U15" s="31">
        <v>0</v>
      </c>
      <c r="V15" s="49">
        <f t="shared" si="4"/>
        <v>4.041666666666667</v>
      </c>
      <c r="W15" s="70"/>
      <c r="X15" s="69">
        <v>0</v>
      </c>
      <c r="Y15" s="69">
        <v>0</v>
      </c>
    </row>
    <row r="16" spans="1:25" ht="27" customHeight="1" thickBot="1" x14ac:dyDescent="0.25">
      <c r="A16" s="91" t="s">
        <v>31</v>
      </c>
      <c r="B16" s="72">
        <v>2</v>
      </c>
      <c r="C16" s="73">
        <v>2</v>
      </c>
      <c r="D16" s="73">
        <v>0</v>
      </c>
      <c r="E16" s="48">
        <f t="shared" si="5"/>
        <v>2</v>
      </c>
      <c r="F16" s="72">
        <v>2</v>
      </c>
      <c r="G16" s="73">
        <v>0</v>
      </c>
      <c r="H16" s="73">
        <v>0</v>
      </c>
      <c r="I16" s="73">
        <v>0</v>
      </c>
      <c r="J16" s="73">
        <v>0</v>
      </c>
      <c r="K16" s="75">
        <v>0</v>
      </c>
      <c r="L16" s="76">
        <v>2</v>
      </c>
      <c r="M16" s="73">
        <v>0</v>
      </c>
      <c r="N16" s="73">
        <v>0</v>
      </c>
      <c r="O16" s="74">
        <v>0</v>
      </c>
      <c r="P16" s="79">
        <f t="shared" si="2"/>
        <v>100</v>
      </c>
      <c r="Q16" s="80">
        <f>(L16+M16)/E16*100</f>
        <v>100</v>
      </c>
      <c r="R16" s="76">
        <v>4</v>
      </c>
      <c r="S16" s="73">
        <v>0</v>
      </c>
      <c r="T16" s="73">
        <v>0</v>
      </c>
      <c r="U16" s="73">
        <v>0</v>
      </c>
      <c r="V16" s="67">
        <f t="shared" si="4"/>
        <v>5</v>
      </c>
      <c r="W16" s="68"/>
      <c r="X16" s="71">
        <v>0</v>
      </c>
      <c r="Y16" s="71">
        <v>2</v>
      </c>
    </row>
    <row r="18" spans="12:22" x14ac:dyDescent="0.2"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</row>
  </sheetData>
  <mergeCells count="24">
    <mergeCell ref="L18:V18"/>
    <mergeCell ref="P6:P7"/>
    <mergeCell ref="Q6:Q7"/>
    <mergeCell ref="R6:U6"/>
    <mergeCell ref="V6:V7"/>
    <mergeCell ref="Y6:Y7"/>
    <mergeCell ref="W6:W7"/>
    <mergeCell ref="X6:X7"/>
    <mergeCell ref="K6:K7"/>
    <mergeCell ref="L6:O6"/>
    <mergeCell ref="J6:J7"/>
    <mergeCell ref="E6:E7"/>
    <mergeCell ref="F6:F7"/>
    <mergeCell ref="A2:X2"/>
    <mergeCell ref="A3:X3"/>
    <mergeCell ref="A6:A7"/>
    <mergeCell ref="B6:B7"/>
    <mergeCell ref="C6:C7"/>
    <mergeCell ref="A4:X4"/>
    <mergeCell ref="A5:X5"/>
    <mergeCell ref="G6:G7"/>
    <mergeCell ref="H6:H7"/>
    <mergeCell ref="D6:D7"/>
    <mergeCell ref="I6:I7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99" fitToHeight="2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"/>
  <sheetViews>
    <sheetView view="pageBreakPreview" zoomScaleNormal="100" zoomScaleSheetLayoutView="100" workbookViewId="0">
      <selection activeCell="AC13" sqref="AC13"/>
    </sheetView>
  </sheetViews>
  <sheetFormatPr defaultRowHeight="12.75" x14ac:dyDescent="0.2"/>
  <cols>
    <col min="1" max="1" width="22.42578125" customWidth="1"/>
    <col min="2" max="6" width="4.7109375" customWidth="1"/>
    <col min="7" max="7" width="5" customWidth="1"/>
    <col min="8" max="15" width="4.7109375" customWidth="1"/>
    <col min="16" max="17" width="6" customWidth="1"/>
    <col min="18" max="21" width="4.7109375" customWidth="1"/>
    <col min="22" max="22" width="6" customWidth="1"/>
    <col min="23" max="23" width="4.7109375" customWidth="1"/>
  </cols>
  <sheetData>
    <row r="2" spans="1:24" x14ac:dyDescent="0.2">
      <c r="A2" s="115" t="s">
        <v>24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24" x14ac:dyDescent="0.2">
      <c r="A3" s="115" t="s">
        <v>25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</row>
    <row r="4" spans="1:24" x14ac:dyDescent="0.2">
      <c r="A4" s="116" t="s">
        <v>32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</row>
    <row r="5" spans="1:24" ht="13.5" thickBot="1" x14ac:dyDescent="0.25">
      <c r="A5" s="116" t="s">
        <v>34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</row>
    <row r="6" spans="1:24" ht="26.25" customHeight="1" x14ac:dyDescent="0.2">
      <c r="A6" s="131" t="s">
        <v>36</v>
      </c>
      <c r="B6" s="121" t="s">
        <v>2</v>
      </c>
      <c r="C6" s="123" t="s">
        <v>3</v>
      </c>
      <c r="D6" s="123" t="s">
        <v>4</v>
      </c>
      <c r="E6" s="104" t="s">
        <v>5</v>
      </c>
      <c r="F6" s="113" t="s">
        <v>6</v>
      </c>
      <c r="G6" s="102" t="s">
        <v>7</v>
      </c>
      <c r="H6" s="102" t="s">
        <v>8</v>
      </c>
      <c r="I6" s="102" t="s">
        <v>9</v>
      </c>
      <c r="J6" s="102" t="s">
        <v>10</v>
      </c>
      <c r="K6" s="104" t="s">
        <v>11</v>
      </c>
      <c r="L6" s="106" t="s">
        <v>40</v>
      </c>
      <c r="M6" s="107"/>
      <c r="N6" s="107"/>
      <c r="O6" s="108"/>
      <c r="P6" s="109" t="s">
        <v>13</v>
      </c>
      <c r="Q6" s="111" t="s">
        <v>14</v>
      </c>
      <c r="R6" s="117" t="s">
        <v>15</v>
      </c>
      <c r="S6" s="118"/>
      <c r="T6" s="118"/>
      <c r="U6" s="140"/>
      <c r="V6" s="141" t="s">
        <v>16</v>
      </c>
      <c r="W6" s="137" t="s">
        <v>17</v>
      </c>
      <c r="X6" s="133" t="s">
        <v>23</v>
      </c>
    </row>
    <row r="7" spans="1:24" ht="85.5" customHeight="1" x14ac:dyDescent="0.2">
      <c r="A7" s="132"/>
      <c r="B7" s="122"/>
      <c r="C7" s="124"/>
      <c r="D7" s="124"/>
      <c r="E7" s="105"/>
      <c r="F7" s="114"/>
      <c r="G7" s="103"/>
      <c r="H7" s="103"/>
      <c r="I7" s="103"/>
      <c r="J7" s="103"/>
      <c r="K7" s="105"/>
      <c r="L7" s="3" t="s">
        <v>18</v>
      </c>
      <c r="M7" s="4" t="s">
        <v>19</v>
      </c>
      <c r="N7" s="4" t="s">
        <v>20</v>
      </c>
      <c r="O7" s="5" t="s">
        <v>21</v>
      </c>
      <c r="P7" s="110"/>
      <c r="Q7" s="112"/>
      <c r="R7" s="3" t="s">
        <v>18</v>
      </c>
      <c r="S7" s="4" t="s">
        <v>19</v>
      </c>
      <c r="T7" s="4" t="s">
        <v>20</v>
      </c>
      <c r="U7" s="4" t="s">
        <v>21</v>
      </c>
      <c r="V7" s="142"/>
      <c r="W7" s="138"/>
      <c r="X7" s="134"/>
    </row>
    <row r="8" spans="1:24" ht="13.5" thickBot="1" x14ac:dyDescent="0.25">
      <c r="A8" s="7">
        <v>1</v>
      </c>
      <c r="B8" s="8">
        <v>2</v>
      </c>
      <c r="C8" s="9">
        <v>3</v>
      </c>
      <c r="D8" s="9">
        <v>4</v>
      </c>
      <c r="E8" s="10">
        <v>5</v>
      </c>
      <c r="F8" s="8">
        <v>6</v>
      </c>
      <c r="G8" s="9">
        <v>7</v>
      </c>
      <c r="H8" s="9">
        <v>8</v>
      </c>
      <c r="I8" s="9">
        <v>9</v>
      </c>
      <c r="J8" s="9">
        <v>10</v>
      </c>
      <c r="K8" s="10">
        <v>11</v>
      </c>
      <c r="L8" s="8">
        <v>12</v>
      </c>
      <c r="M8" s="9">
        <v>13</v>
      </c>
      <c r="N8" s="9">
        <v>14</v>
      </c>
      <c r="O8" s="10">
        <v>15</v>
      </c>
      <c r="P8" s="11">
        <v>16</v>
      </c>
      <c r="Q8" s="12">
        <v>17</v>
      </c>
      <c r="R8" s="7">
        <v>18</v>
      </c>
      <c r="S8" s="12">
        <v>19</v>
      </c>
      <c r="T8" s="12">
        <v>20</v>
      </c>
      <c r="U8" s="9">
        <v>21</v>
      </c>
      <c r="V8" s="13">
        <v>22</v>
      </c>
      <c r="W8" s="46">
        <v>23</v>
      </c>
      <c r="X8" s="14">
        <v>24</v>
      </c>
    </row>
    <row r="9" spans="1:24" ht="13.5" thickBot="1" x14ac:dyDescent="0.25">
      <c r="A9" s="56" t="s">
        <v>22</v>
      </c>
      <c r="B9" s="20">
        <f>SUM(B10:B16)</f>
        <v>115</v>
      </c>
      <c r="C9" s="16">
        <f>SUM(C10:C16)</f>
        <v>115</v>
      </c>
      <c r="D9" s="16">
        <f>SUM(D10:D16)</f>
        <v>0</v>
      </c>
      <c r="E9" s="17">
        <f t="shared" ref="E9:E16" si="0">SUM(F9:K9)</f>
        <v>115</v>
      </c>
      <c r="F9" s="16">
        <f>SUM(F10:F16)</f>
        <v>71</v>
      </c>
      <c r="G9" s="16">
        <f t="shared" ref="G9:O9" si="1">SUM(G10:G16)</f>
        <v>16</v>
      </c>
      <c r="H9" s="16">
        <f t="shared" si="1"/>
        <v>12</v>
      </c>
      <c r="I9" s="16">
        <f t="shared" si="1"/>
        <v>6</v>
      </c>
      <c r="J9" s="16">
        <f t="shared" si="1"/>
        <v>10</v>
      </c>
      <c r="K9" s="17">
        <f t="shared" si="1"/>
        <v>0</v>
      </c>
      <c r="L9" s="18">
        <f t="shared" si="1"/>
        <v>82</v>
      </c>
      <c r="M9" s="16">
        <f t="shared" si="1"/>
        <v>15</v>
      </c>
      <c r="N9" s="16">
        <f t="shared" si="1"/>
        <v>9</v>
      </c>
      <c r="O9" s="19">
        <f t="shared" si="1"/>
        <v>0</v>
      </c>
      <c r="P9" s="20">
        <f t="shared" ref="P9:P16" si="2">(E9-K9)/E9*100</f>
        <v>100</v>
      </c>
      <c r="Q9" s="94">
        <f t="shared" ref="Q9:Q16" si="3">(F9+G9+H9)/E9*100</f>
        <v>86.08695652173914</v>
      </c>
      <c r="R9" s="18">
        <f>SUM(R10:R16)</f>
        <v>100</v>
      </c>
      <c r="S9" s="16">
        <f>SUM(S10:S16)</f>
        <v>30</v>
      </c>
      <c r="T9" s="16">
        <f>SUM(T10:T16)</f>
        <v>18</v>
      </c>
      <c r="U9" s="16">
        <f>SUM(U10:U16)</f>
        <v>0</v>
      </c>
      <c r="V9" s="143">
        <f t="shared" ref="V9:V16" si="4">(R9*5+S9*4+T9*3+U9*2)/(U9+R9+S9+T9)</f>
        <v>4.5540540540540544</v>
      </c>
      <c r="W9" s="47">
        <f>SUM(W10:W16)</f>
        <v>37</v>
      </c>
      <c r="X9" s="47">
        <f>SUM(X10:X16)</f>
        <v>51</v>
      </c>
    </row>
    <row r="10" spans="1:24" ht="27" customHeight="1" thickBot="1" x14ac:dyDescent="0.25">
      <c r="A10" s="90" t="s">
        <v>26</v>
      </c>
      <c r="B10" s="30">
        <v>17</v>
      </c>
      <c r="C10" s="31">
        <v>17</v>
      </c>
      <c r="D10" s="31">
        <v>0</v>
      </c>
      <c r="E10" s="48">
        <f t="shared" si="0"/>
        <v>17</v>
      </c>
      <c r="F10" s="30">
        <v>7</v>
      </c>
      <c r="G10" s="31">
        <v>1</v>
      </c>
      <c r="H10" s="31">
        <v>3</v>
      </c>
      <c r="I10" s="31">
        <v>6</v>
      </c>
      <c r="J10" s="31">
        <v>0</v>
      </c>
      <c r="K10" s="34">
        <v>0</v>
      </c>
      <c r="L10" s="32">
        <v>16</v>
      </c>
      <c r="M10" s="31">
        <v>1</v>
      </c>
      <c r="N10" s="31">
        <v>0</v>
      </c>
      <c r="O10" s="33">
        <v>0</v>
      </c>
      <c r="P10" s="77">
        <f t="shared" si="2"/>
        <v>100</v>
      </c>
      <c r="Q10" s="80">
        <f t="shared" si="3"/>
        <v>64.705882352941174</v>
      </c>
      <c r="R10" s="32">
        <v>17</v>
      </c>
      <c r="S10" s="31">
        <v>5</v>
      </c>
      <c r="T10" s="31">
        <v>6</v>
      </c>
      <c r="U10" s="31">
        <v>0</v>
      </c>
      <c r="V10" s="49">
        <f t="shared" si="4"/>
        <v>4.3928571428571432</v>
      </c>
      <c r="W10" s="69">
        <v>4</v>
      </c>
      <c r="X10" s="69">
        <v>4</v>
      </c>
    </row>
    <row r="11" spans="1:24" ht="27" customHeight="1" thickBot="1" x14ac:dyDescent="0.25">
      <c r="A11" s="91" t="s">
        <v>27</v>
      </c>
      <c r="B11" s="30">
        <v>29</v>
      </c>
      <c r="C11" s="31">
        <v>29</v>
      </c>
      <c r="D11" s="31">
        <v>0</v>
      </c>
      <c r="E11" s="48">
        <f t="shared" si="0"/>
        <v>29</v>
      </c>
      <c r="F11" s="30">
        <v>16</v>
      </c>
      <c r="G11" s="31">
        <v>8</v>
      </c>
      <c r="H11" s="31">
        <v>0</v>
      </c>
      <c r="I11" s="31">
        <v>0</v>
      </c>
      <c r="J11" s="31">
        <v>5</v>
      </c>
      <c r="K11" s="34">
        <v>0</v>
      </c>
      <c r="L11" s="32">
        <v>16</v>
      </c>
      <c r="M11" s="31">
        <v>8</v>
      </c>
      <c r="N11" s="31">
        <v>5</v>
      </c>
      <c r="O11" s="33">
        <v>0</v>
      </c>
      <c r="P11" s="77">
        <f t="shared" si="2"/>
        <v>100</v>
      </c>
      <c r="Q11" s="80">
        <f t="shared" si="3"/>
        <v>82.758620689655174</v>
      </c>
      <c r="R11" s="32">
        <v>16</v>
      </c>
      <c r="S11" s="31">
        <v>8</v>
      </c>
      <c r="T11" s="31">
        <v>5</v>
      </c>
      <c r="U11" s="31">
        <v>0</v>
      </c>
      <c r="V11" s="49">
        <f t="shared" si="4"/>
        <v>4.3793103448275863</v>
      </c>
      <c r="W11" s="69">
        <v>10</v>
      </c>
      <c r="X11" s="69">
        <v>16</v>
      </c>
    </row>
    <row r="12" spans="1:24" ht="27" customHeight="1" thickBot="1" x14ac:dyDescent="0.25">
      <c r="A12" s="91" t="s">
        <v>28</v>
      </c>
      <c r="B12" s="30">
        <v>11</v>
      </c>
      <c r="C12" s="31">
        <v>11</v>
      </c>
      <c r="D12" s="31">
        <v>0</v>
      </c>
      <c r="E12" s="48">
        <f t="shared" si="0"/>
        <v>11</v>
      </c>
      <c r="F12" s="30">
        <v>4</v>
      </c>
      <c r="G12" s="31">
        <v>0</v>
      </c>
      <c r="H12" s="31">
        <v>7</v>
      </c>
      <c r="I12" s="31">
        <v>0</v>
      </c>
      <c r="J12" s="31">
        <v>0</v>
      </c>
      <c r="K12" s="34">
        <v>0</v>
      </c>
      <c r="L12" s="32">
        <v>11</v>
      </c>
      <c r="M12" s="31">
        <v>0</v>
      </c>
      <c r="N12" s="31">
        <v>0</v>
      </c>
      <c r="O12" s="33">
        <v>0</v>
      </c>
      <c r="P12" s="77">
        <f t="shared" si="2"/>
        <v>100</v>
      </c>
      <c r="Q12" s="80">
        <f t="shared" si="3"/>
        <v>100</v>
      </c>
      <c r="R12" s="32">
        <v>15</v>
      </c>
      <c r="S12" s="31">
        <v>7</v>
      </c>
      <c r="T12" s="31">
        <v>0</v>
      </c>
      <c r="U12" s="31">
        <v>0</v>
      </c>
      <c r="V12" s="49">
        <f t="shared" si="4"/>
        <v>4.6818181818181817</v>
      </c>
      <c r="W12" s="69">
        <v>3</v>
      </c>
      <c r="X12" s="69"/>
    </row>
    <row r="13" spans="1:24" ht="27" customHeight="1" thickBot="1" x14ac:dyDescent="0.25">
      <c r="A13" s="98" t="s">
        <v>29</v>
      </c>
      <c r="B13" s="30">
        <v>31</v>
      </c>
      <c r="C13" s="31">
        <v>31</v>
      </c>
      <c r="D13" s="31">
        <v>0</v>
      </c>
      <c r="E13" s="48">
        <f t="shared" si="0"/>
        <v>31</v>
      </c>
      <c r="F13" s="30">
        <v>22</v>
      </c>
      <c r="G13" s="31">
        <v>6</v>
      </c>
      <c r="H13" s="31">
        <v>0</v>
      </c>
      <c r="I13" s="31">
        <v>0</v>
      </c>
      <c r="J13" s="31">
        <v>3</v>
      </c>
      <c r="K13" s="34">
        <v>0</v>
      </c>
      <c r="L13" s="32">
        <v>20</v>
      </c>
      <c r="M13" s="31">
        <v>4</v>
      </c>
      <c r="N13" s="31">
        <v>1</v>
      </c>
      <c r="O13" s="33">
        <v>0</v>
      </c>
      <c r="P13" s="77">
        <f>(E13-K13)/E13*100</f>
        <v>100</v>
      </c>
      <c r="Q13" s="80">
        <f>(F13+G13+H13)/E13*100</f>
        <v>90.322580645161281</v>
      </c>
      <c r="R13" s="32">
        <v>22</v>
      </c>
      <c r="S13" s="31">
        <v>6</v>
      </c>
      <c r="T13" s="31">
        <v>3</v>
      </c>
      <c r="U13" s="31">
        <v>0</v>
      </c>
      <c r="V13" s="49">
        <f>(R13*5+S13*4+T13*3+U13*2)/(U13+R13+S13+T13)</f>
        <v>4.612903225806452</v>
      </c>
      <c r="W13" s="69">
        <v>12</v>
      </c>
      <c r="X13" s="69">
        <v>16</v>
      </c>
    </row>
    <row r="14" spans="1:24" ht="27" customHeight="1" thickBot="1" x14ac:dyDescent="0.25">
      <c r="A14" s="92" t="s">
        <v>30</v>
      </c>
      <c r="B14" s="30">
        <v>17</v>
      </c>
      <c r="C14" s="31">
        <v>17</v>
      </c>
      <c r="D14" s="31">
        <v>0</v>
      </c>
      <c r="E14" s="48">
        <f t="shared" si="0"/>
        <v>17</v>
      </c>
      <c r="F14" s="30">
        <v>16</v>
      </c>
      <c r="G14" s="31">
        <v>0</v>
      </c>
      <c r="H14" s="31">
        <v>0</v>
      </c>
      <c r="I14" s="31">
        <v>0</v>
      </c>
      <c r="J14" s="31">
        <v>1</v>
      </c>
      <c r="K14" s="34">
        <v>0</v>
      </c>
      <c r="L14" s="32">
        <v>16</v>
      </c>
      <c r="M14" s="31">
        <v>0</v>
      </c>
      <c r="N14" s="31">
        <v>1</v>
      </c>
      <c r="O14" s="33">
        <v>0</v>
      </c>
      <c r="P14" s="77">
        <f t="shared" si="2"/>
        <v>100</v>
      </c>
      <c r="Q14" s="80">
        <f t="shared" si="3"/>
        <v>94.117647058823522</v>
      </c>
      <c r="R14" s="32">
        <v>16</v>
      </c>
      <c r="S14" s="31">
        <v>0</v>
      </c>
      <c r="T14" s="31">
        <v>1</v>
      </c>
      <c r="U14" s="31">
        <v>0</v>
      </c>
      <c r="V14" s="49">
        <f t="shared" si="4"/>
        <v>4.882352941176471</v>
      </c>
      <c r="W14" s="69">
        <v>6</v>
      </c>
      <c r="X14" s="69">
        <v>11</v>
      </c>
    </row>
    <row r="15" spans="1:24" ht="35.25" customHeight="1" thickBot="1" x14ac:dyDescent="0.25">
      <c r="A15" s="97" t="s">
        <v>37</v>
      </c>
      <c r="B15" s="30">
        <v>6</v>
      </c>
      <c r="C15" s="31">
        <v>6</v>
      </c>
      <c r="D15" s="31">
        <v>0</v>
      </c>
      <c r="E15" s="48">
        <f t="shared" si="0"/>
        <v>6</v>
      </c>
      <c r="F15" s="30">
        <v>2</v>
      </c>
      <c r="G15" s="31">
        <v>1</v>
      </c>
      <c r="H15" s="31">
        <v>2</v>
      </c>
      <c r="I15" s="31">
        <v>0</v>
      </c>
      <c r="J15" s="31">
        <v>1</v>
      </c>
      <c r="K15" s="34">
        <v>0</v>
      </c>
      <c r="L15" s="32">
        <v>3</v>
      </c>
      <c r="M15" s="31">
        <v>2</v>
      </c>
      <c r="N15" s="31">
        <v>2</v>
      </c>
      <c r="O15" s="33">
        <v>0</v>
      </c>
      <c r="P15" s="78">
        <f t="shared" si="2"/>
        <v>100</v>
      </c>
      <c r="Q15" s="80">
        <f t="shared" si="3"/>
        <v>83.333333333333343</v>
      </c>
      <c r="R15" s="32">
        <v>6</v>
      </c>
      <c r="S15" s="31">
        <v>4</v>
      </c>
      <c r="T15" s="31">
        <v>3</v>
      </c>
      <c r="U15" s="31">
        <v>0</v>
      </c>
      <c r="V15" s="49">
        <f t="shared" si="4"/>
        <v>4.2307692307692308</v>
      </c>
      <c r="W15" s="69">
        <v>1</v>
      </c>
      <c r="X15" s="69">
        <v>0</v>
      </c>
    </row>
    <row r="16" spans="1:24" ht="27" customHeight="1" thickBot="1" x14ac:dyDescent="0.25">
      <c r="A16" s="91" t="s">
        <v>31</v>
      </c>
      <c r="B16" s="72">
        <v>4</v>
      </c>
      <c r="C16" s="73">
        <v>4</v>
      </c>
      <c r="D16" s="73">
        <v>0</v>
      </c>
      <c r="E16" s="66">
        <f t="shared" si="0"/>
        <v>4</v>
      </c>
      <c r="F16" s="72">
        <v>4</v>
      </c>
      <c r="G16" s="73">
        <v>0</v>
      </c>
      <c r="H16" s="73">
        <v>0</v>
      </c>
      <c r="I16" s="73">
        <v>0</v>
      </c>
      <c r="J16" s="73">
        <v>0</v>
      </c>
      <c r="K16" s="75">
        <v>0</v>
      </c>
      <c r="L16" s="76">
        <v>0</v>
      </c>
      <c r="M16" s="73">
        <v>0</v>
      </c>
      <c r="N16" s="73">
        <v>0</v>
      </c>
      <c r="O16" s="74">
        <v>0</v>
      </c>
      <c r="P16" s="79">
        <f t="shared" si="2"/>
        <v>100</v>
      </c>
      <c r="Q16" s="81">
        <f t="shared" si="3"/>
        <v>100</v>
      </c>
      <c r="R16" s="76">
        <v>8</v>
      </c>
      <c r="S16" s="73">
        <v>0</v>
      </c>
      <c r="T16" s="73">
        <v>0</v>
      </c>
      <c r="U16" s="73">
        <v>0</v>
      </c>
      <c r="V16" s="67">
        <f t="shared" si="4"/>
        <v>5</v>
      </c>
      <c r="W16" s="71">
        <v>1</v>
      </c>
      <c r="X16" s="71">
        <v>4</v>
      </c>
    </row>
  </sheetData>
  <mergeCells count="22">
    <mergeCell ref="A6:A7"/>
    <mergeCell ref="B6:B7"/>
    <mergeCell ref="C6:C7"/>
    <mergeCell ref="D6:D7"/>
    <mergeCell ref="A2:W2"/>
    <mergeCell ref="A3:W3"/>
    <mergeCell ref="A4:W4"/>
    <mergeCell ref="A5:W5"/>
    <mergeCell ref="I6:I7"/>
    <mergeCell ref="J6:J7"/>
    <mergeCell ref="K6:K7"/>
    <mergeCell ref="L6:O6"/>
    <mergeCell ref="E6:E7"/>
    <mergeCell ref="F6:F7"/>
    <mergeCell ref="G6:G7"/>
    <mergeCell ref="H6:H7"/>
    <mergeCell ref="W6:W7"/>
    <mergeCell ref="X6:X7"/>
    <mergeCell ref="P6:P7"/>
    <mergeCell ref="Q6:Q7"/>
    <mergeCell ref="R6:U6"/>
    <mergeCell ref="V6:V7"/>
  </mergeCells>
  <phoneticPr fontId="0" type="noConversion"/>
  <pageMargins left="0.75" right="0.75" top="1" bottom="1" header="0.5" footer="0.5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"/>
  <sheetViews>
    <sheetView tabSelected="1" zoomScaleNormal="100" workbookViewId="0">
      <selection activeCell="AC14" sqref="AC14"/>
    </sheetView>
  </sheetViews>
  <sheetFormatPr defaultRowHeight="12.75" x14ac:dyDescent="0.2"/>
  <cols>
    <col min="1" max="1" width="20.28515625" customWidth="1"/>
    <col min="2" max="24" width="4.7109375" customWidth="1"/>
  </cols>
  <sheetData>
    <row r="2" spans="1:24" x14ac:dyDescent="0.2">
      <c r="A2" s="115" t="s">
        <v>24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24" x14ac:dyDescent="0.2">
      <c r="A3" s="115" t="s">
        <v>25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</row>
    <row r="4" spans="1:24" x14ac:dyDescent="0.2">
      <c r="A4" s="116" t="s">
        <v>39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</row>
    <row r="5" spans="1:24" ht="13.5" thickBot="1" x14ac:dyDescent="0.25">
      <c r="A5" s="116" t="s">
        <v>34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</row>
    <row r="6" spans="1:24" ht="24" customHeight="1" x14ac:dyDescent="0.2">
      <c r="A6" s="131" t="s">
        <v>36</v>
      </c>
      <c r="B6" s="121" t="s">
        <v>2</v>
      </c>
      <c r="C6" s="123" t="s">
        <v>3</v>
      </c>
      <c r="D6" s="123" t="s">
        <v>4</v>
      </c>
      <c r="E6" s="104" t="s">
        <v>5</v>
      </c>
      <c r="F6" s="113" t="s">
        <v>6</v>
      </c>
      <c r="G6" s="102" t="s">
        <v>7</v>
      </c>
      <c r="H6" s="102" t="s">
        <v>8</v>
      </c>
      <c r="I6" s="102" t="s">
        <v>9</v>
      </c>
      <c r="J6" s="102" t="s">
        <v>10</v>
      </c>
      <c r="K6" s="104" t="s">
        <v>11</v>
      </c>
      <c r="L6" s="106" t="s">
        <v>40</v>
      </c>
      <c r="M6" s="107"/>
      <c r="N6" s="107"/>
      <c r="O6" s="108"/>
      <c r="P6" s="109" t="s">
        <v>13</v>
      </c>
      <c r="Q6" s="111" t="s">
        <v>14</v>
      </c>
      <c r="R6" s="117" t="s">
        <v>15</v>
      </c>
      <c r="S6" s="118"/>
      <c r="T6" s="118"/>
      <c r="U6" s="140"/>
      <c r="V6" s="141" t="s">
        <v>16</v>
      </c>
      <c r="W6" s="137" t="s">
        <v>17</v>
      </c>
      <c r="X6" s="133" t="s">
        <v>23</v>
      </c>
    </row>
    <row r="7" spans="1:24" ht="87.75" customHeight="1" x14ac:dyDescent="0.2">
      <c r="A7" s="132"/>
      <c r="B7" s="122"/>
      <c r="C7" s="124"/>
      <c r="D7" s="124"/>
      <c r="E7" s="105"/>
      <c r="F7" s="114"/>
      <c r="G7" s="103"/>
      <c r="H7" s="103"/>
      <c r="I7" s="103"/>
      <c r="J7" s="103"/>
      <c r="K7" s="105"/>
      <c r="L7" s="3" t="s">
        <v>18</v>
      </c>
      <c r="M7" s="4" t="s">
        <v>19</v>
      </c>
      <c r="N7" s="4" t="s">
        <v>20</v>
      </c>
      <c r="O7" s="5" t="s">
        <v>21</v>
      </c>
      <c r="P7" s="110"/>
      <c r="Q7" s="112"/>
      <c r="R7" s="3" t="s">
        <v>18</v>
      </c>
      <c r="S7" s="4" t="s">
        <v>19</v>
      </c>
      <c r="T7" s="4" t="s">
        <v>20</v>
      </c>
      <c r="U7" s="4" t="s">
        <v>21</v>
      </c>
      <c r="V7" s="142"/>
      <c r="W7" s="138"/>
      <c r="X7" s="134"/>
    </row>
    <row r="8" spans="1:24" ht="13.5" thickBot="1" x14ac:dyDescent="0.25">
      <c r="A8" s="7">
        <v>1</v>
      </c>
      <c r="B8" s="8">
        <v>2</v>
      </c>
      <c r="C8" s="9">
        <v>3</v>
      </c>
      <c r="D8" s="9">
        <v>4</v>
      </c>
      <c r="E8" s="10">
        <v>5</v>
      </c>
      <c r="F8" s="8">
        <v>6</v>
      </c>
      <c r="G8" s="9">
        <v>7</v>
      </c>
      <c r="H8" s="9">
        <v>8</v>
      </c>
      <c r="I8" s="9">
        <v>9</v>
      </c>
      <c r="J8" s="9">
        <v>10</v>
      </c>
      <c r="K8" s="10">
        <v>11</v>
      </c>
      <c r="L8" s="8">
        <v>12</v>
      </c>
      <c r="M8" s="9">
        <v>13</v>
      </c>
      <c r="N8" s="9">
        <v>14</v>
      </c>
      <c r="O8" s="10">
        <v>15</v>
      </c>
      <c r="P8" s="11">
        <v>16</v>
      </c>
      <c r="Q8" s="12">
        <v>17</v>
      </c>
      <c r="R8" s="7">
        <v>18</v>
      </c>
      <c r="S8" s="12">
        <v>19</v>
      </c>
      <c r="T8" s="12">
        <v>20</v>
      </c>
      <c r="U8" s="9">
        <v>21</v>
      </c>
      <c r="V8" s="13">
        <v>22</v>
      </c>
      <c r="W8" s="46">
        <v>23</v>
      </c>
      <c r="X8" s="14">
        <v>24</v>
      </c>
    </row>
    <row r="9" spans="1:24" ht="13.5" thickBot="1" x14ac:dyDescent="0.25">
      <c r="A9" s="56" t="s">
        <v>22</v>
      </c>
      <c r="B9" s="20">
        <f>SUM(B10:B16)</f>
        <v>78</v>
      </c>
      <c r="C9" s="16">
        <f>SUM(C10:C16)</f>
        <v>77</v>
      </c>
      <c r="D9" s="16">
        <f>SUM(D10:D16)</f>
        <v>2</v>
      </c>
      <c r="E9" s="17">
        <f t="shared" ref="E9:E16" si="0">SUM(F9:K9)</f>
        <v>76</v>
      </c>
      <c r="F9" s="16">
        <f>SUM(F10:F16)</f>
        <v>21</v>
      </c>
      <c r="G9" s="16">
        <f t="shared" ref="G9:O9" si="1">SUM(G10:G16)</f>
        <v>36</v>
      </c>
      <c r="H9" s="16">
        <f t="shared" si="1"/>
        <v>0</v>
      </c>
      <c r="I9" s="16">
        <f t="shared" si="1"/>
        <v>0</v>
      </c>
      <c r="J9" s="16">
        <f t="shared" si="1"/>
        <v>19</v>
      </c>
      <c r="K9" s="17">
        <f t="shared" si="1"/>
        <v>0</v>
      </c>
      <c r="L9" s="18">
        <f t="shared" si="1"/>
        <v>0</v>
      </c>
      <c r="M9" s="16">
        <f t="shared" si="1"/>
        <v>0</v>
      </c>
      <c r="N9" s="16">
        <f t="shared" si="1"/>
        <v>0</v>
      </c>
      <c r="O9" s="19">
        <f t="shared" si="1"/>
        <v>0</v>
      </c>
      <c r="P9" s="20">
        <f t="shared" ref="P9:P16" si="2">(E9-K9)/E9*100</f>
        <v>100</v>
      </c>
      <c r="Q9" s="94">
        <f t="shared" ref="Q9:Q16" si="3">(F9+G9+H9)/E9*100</f>
        <v>75</v>
      </c>
      <c r="R9" s="18">
        <f>SUM(R10:R16)</f>
        <v>26</v>
      </c>
      <c r="S9" s="16">
        <f>SUM(S10:S16)</f>
        <v>36</v>
      </c>
      <c r="T9" s="16">
        <f>SUM(T10:T16)</f>
        <v>19</v>
      </c>
      <c r="U9" s="16">
        <f>SUM(U10:U16)</f>
        <v>0</v>
      </c>
      <c r="V9" s="17">
        <f t="shared" ref="V9:V16" si="4">(R9*5+S9*4+T9*3+U9*2)/(U9+R9+S9+T9)</f>
        <v>4.0864197530864201</v>
      </c>
      <c r="W9" s="47">
        <f>SUM(W10:W16)</f>
        <v>0</v>
      </c>
      <c r="X9" s="47">
        <f>SUM(X10:X16)</f>
        <v>0</v>
      </c>
    </row>
    <row r="10" spans="1:24" ht="21" customHeight="1" thickBot="1" x14ac:dyDescent="0.25">
      <c r="A10" s="100" t="s">
        <v>26</v>
      </c>
      <c r="B10" s="30">
        <v>17</v>
      </c>
      <c r="C10" s="31">
        <v>17</v>
      </c>
      <c r="D10" s="31">
        <v>0</v>
      </c>
      <c r="E10" s="48">
        <f t="shared" si="0"/>
        <v>17</v>
      </c>
      <c r="F10" s="30">
        <v>3</v>
      </c>
      <c r="G10" s="31">
        <v>9</v>
      </c>
      <c r="H10" s="31">
        <v>0</v>
      </c>
      <c r="I10" s="31">
        <v>0</v>
      </c>
      <c r="J10" s="31">
        <v>5</v>
      </c>
      <c r="K10" s="34">
        <v>0</v>
      </c>
      <c r="L10" s="32">
        <v>0</v>
      </c>
      <c r="M10" s="31">
        <v>0</v>
      </c>
      <c r="N10" s="31">
        <v>0</v>
      </c>
      <c r="O10" s="33">
        <v>0</v>
      </c>
      <c r="P10" s="77">
        <f t="shared" si="2"/>
        <v>100</v>
      </c>
      <c r="Q10" s="80">
        <f t="shared" si="3"/>
        <v>70.588235294117652</v>
      </c>
      <c r="R10" s="32">
        <v>8</v>
      </c>
      <c r="S10" s="31">
        <v>9</v>
      </c>
      <c r="T10" s="31">
        <v>5</v>
      </c>
      <c r="U10" s="31">
        <v>0</v>
      </c>
      <c r="V10" s="49">
        <f t="shared" si="4"/>
        <v>4.1363636363636367</v>
      </c>
      <c r="W10" s="69">
        <v>0</v>
      </c>
      <c r="X10" s="69">
        <v>0</v>
      </c>
    </row>
    <row r="11" spans="1:24" ht="27" customHeight="1" thickBot="1" x14ac:dyDescent="0.25">
      <c r="A11" s="97" t="s">
        <v>27</v>
      </c>
      <c r="B11" s="30"/>
      <c r="C11" s="31"/>
      <c r="D11" s="31"/>
      <c r="E11" s="48">
        <f t="shared" si="0"/>
        <v>0</v>
      </c>
      <c r="F11" s="30"/>
      <c r="G11" s="31"/>
      <c r="H11" s="31"/>
      <c r="I11" s="31"/>
      <c r="J11" s="31"/>
      <c r="K11" s="34"/>
      <c r="L11" s="32"/>
      <c r="M11" s="31"/>
      <c r="N11" s="31"/>
      <c r="O11" s="33"/>
      <c r="P11" s="77" t="e">
        <f t="shared" si="2"/>
        <v>#DIV/0!</v>
      </c>
      <c r="Q11" s="80" t="e">
        <f t="shared" si="3"/>
        <v>#DIV/0!</v>
      </c>
      <c r="R11" s="32"/>
      <c r="S11" s="31"/>
      <c r="T11" s="31"/>
      <c r="U11" s="31"/>
      <c r="V11" s="49" t="e">
        <f t="shared" si="4"/>
        <v>#DIV/0!</v>
      </c>
      <c r="W11" s="69"/>
      <c r="X11" s="69"/>
    </row>
    <row r="12" spans="1:24" ht="20.25" customHeight="1" thickBot="1" x14ac:dyDescent="0.25">
      <c r="A12" s="97" t="s">
        <v>28</v>
      </c>
      <c r="B12" s="30">
        <v>24</v>
      </c>
      <c r="C12" s="31">
        <v>24</v>
      </c>
      <c r="D12" s="31">
        <v>1</v>
      </c>
      <c r="E12" s="48">
        <f t="shared" si="0"/>
        <v>23</v>
      </c>
      <c r="F12" s="30">
        <v>7</v>
      </c>
      <c r="G12" s="31">
        <v>10</v>
      </c>
      <c r="H12" s="31">
        <v>0</v>
      </c>
      <c r="I12" s="31">
        <v>0</v>
      </c>
      <c r="J12" s="31">
        <v>6</v>
      </c>
      <c r="K12" s="34">
        <v>0</v>
      </c>
      <c r="L12" s="32">
        <v>0</v>
      </c>
      <c r="M12" s="31">
        <v>0</v>
      </c>
      <c r="N12" s="31">
        <v>0</v>
      </c>
      <c r="O12" s="33">
        <v>0</v>
      </c>
      <c r="P12" s="77">
        <f t="shared" si="2"/>
        <v>100</v>
      </c>
      <c r="Q12" s="80">
        <f t="shared" si="3"/>
        <v>73.91304347826086</v>
      </c>
      <c r="R12" s="32">
        <v>7</v>
      </c>
      <c r="S12" s="31">
        <v>10</v>
      </c>
      <c r="T12" s="31">
        <v>6</v>
      </c>
      <c r="U12" s="31">
        <v>0</v>
      </c>
      <c r="V12" s="49">
        <f t="shared" si="4"/>
        <v>4.0434782608695654</v>
      </c>
      <c r="W12" s="69">
        <v>0</v>
      </c>
      <c r="X12" s="69">
        <v>0</v>
      </c>
    </row>
    <row r="13" spans="1:24" ht="33" customHeight="1" thickBot="1" x14ac:dyDescent="0.25">
      <c r="A13" s="97" t="s">
        <v>29</v>
      </c>
      <c r="B13" s="30"/>
      <c r="C13" s="31"/>
      <c r="D13" s="31"/>
      <c r="E13" s="48">
        <f t="shared" si="0"/>
        <v>0</v>
      </c>
      <c r="F13" s="30"/>
      <c r="G13" s="31"/>
      <c r="H13" s="31"/>
      <c r="I13" s="31"/>
      <c r="J13" s="31"/>
      <c r="K13" s="34"/>
      <c r="L13" s="32"/>
      <c r="M13" s="31"/>
      <c r="N13" s="31"/>
      <c r="O13" s="33"/>
      <c r="P13" s="77" t="e">
        <f>(E13-K13)/E13*100</f>
        <v>#DIV/0!</v>
      </c>
      <c r="Q13" s="80" t="e">
        <f>(F13+G13+H13)/E13*100</f>
        <v>#DIV/0!</v>
      </c>
      <c r="R13" s="32"/>
      <c r="S13" s="31"/>
      <c r="T13" s="31"/>
      <c r="U13" s="31"/>
      <c r="V13" s="49" t="e">
        <f>(R13*5+S13*4+T13*3+U13*2)/(U13+R13+S13+T13)</f>
        <v>#DIV/0!</v>
      </c>
      <c r="W13" s="69"/>
      <c r="X13" s="69"/>
    </row>
    <row r="14" spans="1:24" ht="29.25" customHeight="1" thickBot="1" x14ac:dyDescent="0.25">
      <c r="A14" s="101" t="s">
        <v>30</v>
      </c>
      <c r="B14" s="30">
        <v>13</v>
      </c>
      <c r="C14" s="31">
        <v>13</v>
      </c>
      <c r="D14" s="31">
        <v>0</v>
      </c>
      <c r="E14" s="48">
        <f t="shared" si="0"/>
        <v>13</v>
      </c>
      <c r="F14" s="30">
        <v>4</v>
      </c>
      <c r="G14" s="31">
        <v>8</v>
      </c>
      <c r="H14" s="31">
        <v>0</v>
      </c>
      <c r="I14" s="31">
        <v>0</v>
      </c>
      <c r="J14" s="31">
        <v>1</v>
      </c>
      <c r="K14" s="34">
        <v>0</v>
      </c>
      <c r="L14" s="32">
        <v>0</v>
      </c>
      <c r="M14" s="31">
        <v>0</v>
      </c>
      <c r="N14" s="31">
        <v>0</v>
      </c>
      <c r="O14" s="33">
        <v>0</v>
      </c>
      <c r="P14" s="77">
        <f t="shared" si="2"/>
        <v>100</v>
      </c>
      <c r="Q14" s="80">
        <f t="shared" si="3"/>
        <v>92.307692307692307</v>
      </c>
      <c r="R14" s="32">
        <v>4</v>
      </c>
      <c r="S14" s="31">
        <v>8</v>
      </c>
      <c r="T14" s="31">
        <v>1</v>
      </c>
      <c r="U14" s="31">
        <v>0</v>
      </c>
      <c r="V14" s="49">
        <f t="shared" si="4"/>
        <v>4.2307692307692308</v>
      </c>
      <c r="W14" s="69">
        <v>0</v>
      </c>
      <c r="X14" s="69">
        <v>0</v>
      </c>
    </row>
    <row r="15" spans="1:24" ht="40.5" customHeight="1" thickBot="1" x14ac:dyDescent="0.25">
      <c r="A15" s="97" t="s">
        <v>37</v>
      </c>
      <c r="B15" s="30">
        <v>24</v>
      </c>
      <c r="C15" s="31">
        <v>23</v>
      </c>
      <c r="D15" s="31">
        <v>1</v>
      </c>
      <c r="E15" s="48">
        <f t="shared" si="0"/>
        <v>23</v>
      </c>
      <c r="F15" s="30">
        <v>7</v>
      </c>
      <c r="G15" s="31">
        <v>9</v>
      </c>
      <c r="H15" s="31">
        <v>0</v>
      </c>
      <c r="I15" s="31">
        <v>0</v>
      </c>
      <c r="J15" s="31">
        <v>7</v>
      </c>
      <c r="K15" s="34">
        <v>0</v>
      </c>
      <c r="L15" s="32">
        <v>0</v>
      </c>
      <c r="M15" s="31">
        <v>0</v>
      </c>
      <c r="N15" s="31">
        <v>0</v>
      </c>
      <c r="O15" s="33">
        <v>0</v>
      </c>
      <c r="P15" s="78">
        <f t="shared" si="2"/>
        <v>100</v>
      </c>
      <c r="Q15" s="80">
        <f t="shared" si="3"/>
        <v>69.565217391304344</v>
      </c>
      <c r="R15" s="32">
        <v>7</v>
      </c>
      <c r="S15" s="31">
        <v>9</v>
      </c>
      <c r="T15" s="31">
        <v>7</v>
      </c>
      <c r="U15" s="31">
        <v>0</v>
      </c>
      <c r="V15" s="49">
        <f t="shared" si="4"/>
        <v>4</v>
      </c>
      <c r="W15" s="69">
        <v>0</v>
      </c>
      <c r="X15" s="69">
        <v>0</v>
      </c>
    </row>
    <row r="16" spans="1:24" ht="25.5" customHeight="1" thickBot="1" x14ac:dyDescent="0.25">
      <c r="A16" s="97" t="s">
        <v>31</v>
      </c>
      <c r="B16" s="72"/>
      <c r="C16" s="73"/>
      <c r="D16" s="73"/>
      <c r="E16" s="66">
        <f t="shared" si="0"/>
        <v>0</v>
      </c>
      <c r="F16" s="72"/>
      <c r="G16" s="73"/>
      <c r="H16" s="73"/>
      <c r="I16" s="73"/>
      <c r="J16" s="73"/>
      <c r="K16" s="75"/>
      <c r="L16" s="76"/>
      <c r="M16" s="73"/>
      <c r="N16" s="73"/>
      <c r="O16" s="74"/>
      <c r="P16" s="79" t="e">
        <f t="shared" si="2"/>
        <v>#DIV/0!</v>
      </c>
      <c r="Q16" s="81" t="e">
        <f t="shared" si="3"/>
        <v>#DIV/0!</v>
      </c>
      <c r="R16" s="76"/>
      <c r="S16" s="73"/>
      <c r="T16" s="73"/>
      <c r="U16" s="73"/>
      <c r="V16" s="67" t="e">
        <f t="shared" si="4"/>
        <v>#DIV/0!</v>
      </c>
      <c r="W16" s="71"/>
      <c r="X16" s="71"/>
    </row>
  </sheetData>
  <mergeCells count="22">
    <mergeCell ref="A2:W2"/>
    <mergeCell ref="A3:W3"/>
    <mergeCell ref="A4:W4"/>
    <mergeCell ref="A5:W5"/>
    <mergeCell ref="A6:A7"/>
    <mergeCell ref="B6:B7"/>
    <mergeCell ref="C6:C7"/>
    <mergeCell ref="D6:D7"/>
    <mergeCell ref="E6:E7"/>
    <mergeCell ref="F6:F7"/>
    <mergeCell ref="X6:X7"/>
    <mergeCell ref="G6:G7"/>
    <mergeCell ref="H6:H7"/>
    <mergeCell ref="I6:I7"/>
    <mergeCell ref="J6:J7"/>
    <mergeCell ref="K6:K7"/>
    <mergeCell ref="L6:O6"/>
    <mergeCell ref="P6:P7"/>
    <mergeCell ref="Q6:Q7"/>
    <mergeCell ref="R6:U6"/>
    <mergeCell ref="V6:V7"/>
    <mergeCell ref="W6:W7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ДЕК (бакалавр) </vt:lpstr>
      <vt:lpstr>ДЕК (спеціаліст)</vt:lpstr>
      <vt:lpstr>ДЕК (магістр1,5)</vt:lpstr>
      <vt:lpstr>ДЕК (магістр 2 р.н.)</vt:lpstr>
      <vt:lpstr>ДЕК (магістр 1 р.н.)</vt:lpstr>
      <vt:lpstr>'ДЕК (бакалавр) '!Заголовки_для_печати</vt:lpstr>
      <vt:lpstr>'ДЕК (бакалавр) '!Область_печати</vt:lpstr>
      <vt:lpstr>'ДЕК (магістр1,5)'!Область_печати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RePack by Diakov</cp:lastModifiedBy>
  <cp:lastPrinted>2005-12-31T21:28:44Z</cp:lastPrinted>
  <dcterms:created xsi:type="dcterms:W3CDTF">2013-06-08T05:46:16Z</dcterms:created>
  <dcterms:modified xsi:type="dcterms:W3CDTF">2018-08-16T11:16:56Z</dcterms:modified>
</cp:coreProperties>
</file>