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U2\Desktop\Рабочий стол\центр\відомості річні бакалавр, спеціаліст, магістр\щорічні відомості\"/>
    </mc:Choice>
  </mc:AlternateContent>
  <bookViews>
    <workbookView xWindow="120" yWindow="75" windowWidth="15480" windowHeight="11640"/>
  </bookViews>
  <sheets>
    <sheet name="ДЕК (бакалавр) " sheetId="3" r:id="rId1"/>
    <sheet name="ДЕК (спеціаліст) " sheetId="2" r:id="rId2"/>
    <sheet name="ДЕК (магістр1,5)" sheetId="1" r:id="rId3"/>
    <sheet name="ДЕК (магістр2)" sheetId="4" r:id="rId4"/>
  </sheets>
  <definedNames>
    <definedName name="_xlnm._FilterDatabase" localSheetId="0" hidden="1">'ДЕК (бакалавр) '!$A$4:$X$7</definedName>
    <definedName name="_xlnm._FilterDatabase" localSheetId="2" hidden="1">'ДЕК (магістр1,5)'!#REF!</definedName>
    <definedName name="_xlnm._FilterDatabase" localSheetId="1" hidden="1">'ДЕК (спеціаліст) '!#REF!</definedName>
    <definedName name="_xlnm.Print_Titles" localSheetId="0">'ДЕК (бакалавр) '!$1:$7</definedName>
    <definedName name="_xlnm.Print_Titles" localSheetId="2">'ДЕК (магістр1,5)'!#REF!</definedName>
    <definedName name="_xlnm.Print_Titles" localSheetId="1">'ДЕК (спеціаліст) '!#REF!</definedName>
    <definedName name="_xlnm.Print_Area" localSheetId="0">'ДЕК (бакалавр) '!$A$1:$Y$19</definedName>
    <definedName name="_xlnm.Print_Area" localSheetId="2">'ДЕК (магістр1,5)'!$A$1:$Y$19</definedName>
    <definedName name="_xlnm.Print_Area" localSheetId="1">'ДЕК (спеціаліст) '!$A$1:$AA$20</definedName>
  </definedNames>
  <calcPr calcId="152511" fullCalcOnLoad="1"/>
</workbook>
</file>

<file path=xl/calcChain.xml><?xml version="1.0" encoding="utf-8"?>
<calcChain xmlns="http://schemas.openxmlformats.org/spreadsheetml/2006/main">
  <c r="E14" i="3" l="1"/>
  <c r="V16" i="4"/>
  <c r="E16" i="4"/>
  <c r="Q16" i="4"/>
  <c r="P16" i="4"/>
  <c r="V15" i="4"/>
  <c r="E15" i="4"/>
  <c r="Q15" i="4"/>
  <c r="P15" i="4"/>
  <c r="V14" i="4"/>
  <c r="E14" i="4"/>
  <c r="Q14" i="4"/>
  <c r="P14" i="4"/>
  <c r="V13" i="4"/>
  <c r="E13" i="4"/>
  <c r="Q13" i="4"/>
  <c r="P13" i="4"/>
  <c r="V12" i="4"/>
  <c r="E12" i="4"/>
  <c r="Q12" i="4"/>
  <c r="P12" i="4"/>
  <c r="V11" i="4"/>
  <c r="E11" i="4"/>
  <c r="Q11" i="4"/>
  <c r="P11" i="4"/>
  <c r="V10" i="4"/>
  <c r="E10" i="4"/>
  <c r="Q10" i="4"/>
  <c r="P10" i="4"/>
  <c r="X9" i="4"/>
  <c r="W9" i="4"/>
  <c r="R9" i="4"/>
  <c r="S9" i="4"/>
  <c r="T9" i="4"/>
  <c r="U9" i="4"/>
  <c r="V9" i="4"/>
  <c r="F9" i="4"/>
  <c r="G9" i="4"/>
  <c r="E9" i="4" s="1"/>
  <c r="H9" i="4"/>
  <c r="I9" i="4"/>
  <c r="J9" i="4"/>
  <c r="K9" i="4"/>
  <c r="O9" i="4"/>
  <c r="N9" i="4"/>
  <c r="M9" i="4"/>
  <c r="L9" i="4"/>
  <c r="D9" i="4"/>
  <c r="C9" i="4"/>
  <c r="B9" i="4"/>
  <c r="L8" i="3"/>
  <c r="M8" i="3"/>
  <c r="N8" i="3"/>
  <c r="E11" i="3"/>
  <c r="E8" i="3" s="1"/>
  <c r="E9" i="3"/>
  <c r="V15" i="1"/>
  <c r="E15" i="1"/>
  <c r="P15" i="1"/>
  <c r="Q15" i="1"/>
  <c r="E15" i="2"/>
  <c r="P15" i="2" s="1"/>
  <c r="P9" i="3"/>
  <c r="E10" i="3"/>
  <c r="E12" i="3"/>
  <c r="P12" i="3" s="1"/>
  <c r="E13" i="3"/>
  <c r="E15" i="3"/>
  <c r="P15" i="3" s="1"/>
  <c r="K8" i="3"/>
  <c r="E16" i="2"/>
  <c r="P16" i="2" s="1"/>
  <c r="E11" i="2"/>
  <c r="P11" i="2"/>
  <c r="P9" i="2"/>
  <c r="E14" i="2"/>
  <c r="Q14" i="2" s="1"/>
  <c r="P14" i="2"/>
  <c r="V14" i="2"/>
  <c r="V14" i="3"/>
  <c r="Q14" i="3"/>
  <c r="P14" i="3"/>
  <c r="V15" i="2"/>
  <c r="B8" i="3"/>
  <c r="C8" i="3"/>
  <c r="D8" i="3"/>
  <c r="F8" i="3"/>
  <c r="G8" i="3"/>
  <c r="H8" i="3"/>
  <c r="I8" i="3"/>
  <c r="J8" i="3"/>
  <c r="O8" i="3"/>
  <c r="R8" i="3"/>
  <c r="S8" i="3"/>
  <c r="V8" i="3" s="1"/>
  <c r="T8" i="3"/>
  <c r="U8" i="3"/>
  <c r="W8" i="3"/>
  <c r="Q9" i="3"/>
  <c r="V9" i="3"/>
  <c r="P10" i="3"/>
  <c r="Q10" i="3"/>
  <c r="V10" i="3"/>
  <c r="P11" i="3"/>
  <c r="V11" i="3"/>
  <c r="Q12" i="3"/>
  <c r="V12" i="3"/>
  <c r="P13" i="3"/>
  <c r="Q13" i="3"/>
  <c r="V13" i="3"/>
  <c r="Q15" i="3"/>
  <c r="V15" i="3"/>
  <c r="B9" i="2"/>
  <c r="C9" i="2"/>
  <c r="D9" i="2"/>
  <c r="F9" i="2"/>
  <c r="G9" i="2"/>
  <c r="E9" i="2" s="1"/>
  <c r="Q9" i="2" s="1"/>
  <c r="H9" i="2"/>
  <c r="I9" i="2"/>
  <c r="J9" i="2"/>
  <c r="K9" i="2"/>
  <c r="L9" i="2"/>
  <c r="M9" i="2"/>
  <c r="N9" i="2"/>
  <c r="O9" i="2"/>
  <c r="R9" i="2"/>
  <c r="S9" i="2"/>
  <c r="V9" i="2" s="1"/>
  <c r="T9" i="2"/>
  <c r="U9" i="2"/>
  <c r="W9" i="2"/>
  <c r="X9" i="2"/>
  <c r="Z9" i="2"/>
  <c r="E10" i="2"/>
  <c r="P10" i="2"/>
  <c r="Q10" i="2"/>
  <c r="V10" i="2"/>
  <c r="Q11" i="2"/>
  <c r="V11" i="2"/>
  <c r="E12" i="2"/>
  <c r="P12" i="2"/>
  <c r="Q12" i="2"/>
  <c r="V12" i="2"/>
  <c r="E13" i="2"/>
  <c r="P13" i="2"/>
  <c r="Q13" i="2"/>
  <c r="V13" i="2"/>
  <c r="Q16" i="2"/>
  <c r="V16" i="2"/>
  <c r="V16" i="1"/>
  <c r="E16" i="1"/>
  <c r="Q16" i="1"/>
  <c r="V14" i="1"/>
  <c r="E14" i="1"/>
  <c r="Q14" i="1" s="1"/>
  <c r="V13" i="1"/>
  <c r="E13" i="1"/>
  <c r="Q13" i="1"/>
  <c r="V12" i="1"/>
  <c r="E12" i="1"/>
  <c r="Q12" i="1" s="1"/>
  <c r="V11" i="1"/>
  <c r="E11" i="1"/>
  <c r="Q11" i="1"/>
  <c r="V10" i="1"/>
  <c r="E10" i="1"/>
  <c r="Q10" i="1" s="1"/>
  <c r="Y9" i="1"/>
  <c r="X9" i="1"/>
  <c r="W9" i="1"/>
  <c r="U9" i="1"/>
  <c r="T9" i="1"/>
  <c r="S9" i="1"/>
  <c r="R9" i="1"/>
  <c r="O9" i="1"/>
  <c r="N9" i="1"/>
  <c r="M9" i="1"/>
  <c r="L9" i="1"/>
  <c r="K9" i="1"/>
  <c r="J9" i="1"/>
  <c r="I9" i="1"/>
  <c r="H9" i="1"/>
  <c r="G9" i="1"/>
  <c r="F9" i="1"/>
  <c r="E9" i="1" s="1"/>
  <c r="P9" i="1" s="1"/>
  <c r="D9" i="1"/>
  <c r="C9" i="1"/>
  <c r="B9" i="1"/>
  <c r="V9" i="1"/>
  <c r="P11" i="1"/>
  <c r="P13" i="1"/>
  <c r="P16" i="1"/>
  <c r="P8" i="3" l="1"/>
  <c r="Q8" i="3"/>
  <c r="P9" i="4"/>
  <c r="Q9" i="4"/>
  <c r="Q9" i="1"/>
  <c r="P14" i="1"/>
  <c r="P12" i="1"/>
  <c r="P10" i="1"/>
  <c r="Q11" i="3"/>
  <c r="Q15" i="2"/>
</calcChain>
</file>

<file path=xl/sharedStrings.xml><?xml version="1.0" encoding="utf-8"?>
<sst xmlns="http://schemas.openxmlformats.org/spreadsheetml/2006/main" count="154" uniqueCount="41">
  <si>
    <t>ДЕННА ФОРМА НАВЧАННЯ</t>
  </si>
  <si>
    <t xml:space="preserve"> Відомість про результати державної атестації</t>
  </si>
  <si>
    <t>Всього студентів</t>
  </si>
  <si>
    <t>Повинні складати екзамени</t>
  </si>
  <si>
    <t>Не з’явились</t>
  </si>
  <si>
    <t>Всього складало</t>
  </si>
  <si>
    <t>На "5"</t>
  </si>
  <si>
    <t>На "4"</t>
  </si>
  <si>
    <t>на "5" і "4"</t>
  </si>
  <si>
    <t>на "5", "4", "3"</t>
  </si>
  <si>
    <t>На "3"</t>
  </si>
  <si>
    <t>Всього отримали "2"</t>
  </si>
  <si>
    <t>Із них захистили дипломну роботу</t>
  </si>
  <si>
    <t>% успіш.</t>
  </si>
  <si>
    <t>% якості</t>
  </si>
  <si>
    <t>Кількість оцінок</t>
  </si>
  <si>
    <t>середній бал</t>
  </si>
  <si>
    <t>з відзнакою</t>
  </si>
  <si>
    <t>"5"</t>
  </si>
  <si>
    <t>"4"</t>
  </si>
  <si>
    <t>"3"</t>
  </si>
  <si>
    <t>"2"</t>
  </si>
  <si>
    <t>Разом</t>
  </si>
  <si>
    <t xml:space="preserve"> за освітньо-кваліфікаційним рівнем "СПЕЦІАЛІСТ"</t>
  </si>
  <si>
    <t>рокомендовані до аспірантури</t>
  </si>
  <si>
    <t>ЗВЕДЕНА ВІДОМІСТЬ</t>
  </si>
  <si>
    <t xml:space="preserve">про результати державної атестації студентів денної форми навчання </t>
  </si>
  <si>
    <t>рокомендовані до магістратури</t>
  </si>
  <si>
    <t>Філологічний</t>
  </si>
  <si>
    <t>Історико-юридичний</t>
  </si>
  <si>
    <t>Іноземних мов</t>
  </si>
  <si>
    <t>Психології та соціальної роботи</t>
  </si>
  <si>
    <t>Природничо-географічний</t>
  </si>
  <si>
    <t>Фізико-математичний</t>
  </si>
  <si>
    <t>Культури та мистецтв</t>
  </si>
  <si>
    <t>ФАКУЛЬТЕТ</t>
  </si>
  <si>
    <t xml:space="preserve"> за освітнім ступенем "МАГІСТР"</t>
  </si>
  <si>
    <t>у Ніжинському державному університеті імені Миколи Гоголя  за 2016-2017 н.р.</t>
  </si>
  <si>
    <t xml:space="preserve"> за освітнім ступенем "БАКАЛАВР"</t>
  </si>
  <si>
    <r>
      <t>у</t>
    </r>
    <r>
      <rPr>
        <b/>
        <sz val="10"/>
        <color indexed="10"/>
        <rFont val="Times New Roman"/>
        <family val="1"/>
        <charset val="204"/>
      </rPr>
      <t xml:space="preserve">  </t>
    </r>
    <r>
      <rPr>
        <b/>
        <sz val="10"/>
        <rFont val="Times New Roman"/>
        <family val="1"/>
        <charset val="204"/>
      </rPr>
      <t>Ніжинському державному університеті імені Миколи Гоголя за 2016-2017 н.р.</t>
    </r>
  </si>
  <si>
    <t>у Ніжинському державному університеті імені Миколи Гоголя за 2016-2017 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</si>
</sst>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i/>
      <sz val="9"/>
      <name val="Arial Cyr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0" fillId="0" borderId="0" xfId="0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0" borderId="17" xfId="0" applyBorder="1"/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1" fillId="4" borderId="24" xfId="0" applyFont="1" applyFill="1" applyBorder="1"/>
    <xf numFmtId="0" fontId="1" fillId="0" borderId="0" xfId="0" applyFont="1" applyFill="1" applyBorder="1"/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1" fillId="4" borderId="0" xfId="0" applyFont="1" applyFill="1" applyBorder="1"/>
    <xf numFmtId="0" fontId="1" fillId="4" borderId="0" xfId="0" applyFont="1" applyFill="1"/>
    <xf numFmtId="0" fontId="1" fillId="0" borderId="0" xfId="0" applyFont="1" applyFill="1"/>
    <xf numFmtId="0" fontId="0" fillId="4" borderId="0" xfId="0" applyFill="1"/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2" fontId="6" fillId="3" borderId="30" xfId="0" applyNumberFormat="1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 wrapText="1"/>
    </xf>
    <xf numFmtId="0" fontId="5" fillId="0" borderId="35" xfId="0" applyFont="1" applyFill="1" applyBorder="1" applyAlignment="1">
      <alignment horizontal="center" vertical="center" wrapText="1"/>
    </xf>
    <xf numFmtId="1" fontId="4" fillId="0" borderId="38" xfId="0" applyNumberFormat="1" applyFont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2" fontId="6" fillId="2" borderId="31" xfId="0" applyNumberFormat="1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3" borderId="42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center"/>
    </xf>
    <xf numFmtId="2" fontId="8" fillId="3" borderId="42" xfId="0" applyNumberFormat="1" applyFont="1" applyFill="1" applyBorder="1" applyAlignment="1">
      <alignment horizontal="center"/>
    </xf>
    <xf numFmtId="2" fontId="8" fillId="3" borderId="32" xfId="0" applyNumberFormat="1" applyFont="1" applyFill="1" applyBorder="1" applyAlignment="1">
      <alignment horizontal="center"/>
    </xf>
    <xf numFmtId="2" fontId="8" fillId="3" borderId="11" xfId="0" applyNumberFormat="1" applyFont="1" applyFill="1" applyBorder="1" applyAlignment="1">
      <alignment horizontal="center"/>
    </xf>
    <xf numFmtId="0" fontId="7" fillId="3" borderId="44" xfId="0" applyFont="1" applyFill="1" applyBorder="1" applyAlignment="1">
      <alignment horizontal="center"/>
    </xf>
    <xf numFmtId="2" fontId="6" fillId="3" borderId="45" xfId="0" applyNumberFormat="1" applyFont="1" applyFill="1" applyBorder="1" applyAlignment="1">
      <alignment horizontal="center"/>
    </xf>
    <xf numFmtId="0" fontId="8" fillId="0" borderId="46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/>
    </xf>
    <xf numFmtId="1" fontId="6" fillId="3" borderId="18" xfId="0" applyNumberFormat="1" applyFont="1" applyFill="1" applyBorder="1" applyAlignment="1">
      <alignment horizontal="center"/>
    </xf>
    <xf numFmtId="1" fontId="6" fillId="3" borderId="25" xfId="0" applyNumberFormat="1" applyFont="1" applyFill="1" applyBorder="1" applyAlignment="1">
      <alignment horizontal="center"/>
    </xf>
    <xf numFmtId="1" fontId="6" fillId="3" borderId="47" xfId="0" applyNumberFormat="1" applyFont="1" applyFill="1" applyBorder="1" applyAlignment="1">
      <alignment horizontal="center"/>
    </xf>
    <xf numFmtId="1" fontId="6" fillId="3" borderId="20" xfId="0" applyNumberFormat="1" applyFont="1" applyFill="1" applyBorder="1" applyAlignment="1">
      <alignment horizontal="center"/>
    </xf>
    <xf numFmtId="1" fontId="6" fillId="3" borderId="44" xfId="0" applyNumberFormat="1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" fillId="4" borderId="53" xfId="0" applyFont="1" applyFill="1" applyBorder="1"/>
    <xf numFmtId="1" fontId="6" fillId="2" borderId="15" xfId="0" applyNumberFormat="1" applyFont="1" applyFill="1" applyBorder="1" applyAlignment="1">
      <alignment horizontal="center"/>
    </xf>
    <xf numFmtId="1" fontId="8" fillId="3" borderId="21" xfId="0" applyNumberFormat="1" applyFont="1" applyFill="1" applyBorder="1" applyAlignment="1">
      <alignment horizontal="center"/>
    </xf>
    <xf numFmtId="1" fontId="8" fillId="3" borderId="22" xfId="0" applyNumberFormat="1" applyFont="1" applyFill="1" applyBorder="1" applyAlignment="1">
      <alignment horizontal="center"/>
    </xf>
    <xf numFmtId="1" fontId="8" fillId="3" borderId="27" xfId="0" applyNumberFormat="1" applyFont="1" applyFill="1" applyBorder="1" applyAlignment="1">
      <alignment horizontal="center"/>
    </xf>
    <xf numFmtId="1" fontId="8" fillId="3" borderId="28" xfId="0" applyNumberFormat="1" applyFont="1" applyFill="1" applyBorder="1" applyAlignment="1">
      <alignment horizontal="center"/>
    </xf>
    <xf numFmtId="1" fontId="8" fillId="3" borderId="50" xfId="0" applyNumberFormat="1" applyFont="1" applyFill="1" applyBorder="1" applyAlignment="1">
      <alignment horizontal="center"/>
    </xf>
    <xf numFmtId="1" fontId="8" fillId="3" borderId="49" xfId="0" applyNumberFormat="1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distributed"/>
    </xf>
    <xf numFmtId="0" fontId="4" fillId="2" borderId="54" xfId="0" applyFont="1" applyFill="1" applyBorder="1" applyAlignment="1">
      <alignment horizontal="center" wrapText="1"/>
    </xf>
    <xf numFmtId="1" fontId="6" fillId="2" borderId="13" xfId="0" applyNumberFormat="1" applyFont="1" applyFill="1" applyBorder="1" applyAlignment="1">
      <alignment horizontal="center"/>
    </xf>
    <xf numFmtId="1" fontId="6" fillId="2" borderId="14" xfId="0" applyNumberFormat="1" applyFont="1" applyFill="1" applyBorder="1" applyAlignment="1">
      <alignment horizontal="center"/>
    </xf>
    <xf numFmtId="1" fontId="6" fillId="3" borderId="27" xfId="0" applyNumberFormat="1" applyFont="1" applyFill="1" applyBorder="1" applyAlignment="1">
      <alignment horizontal="center"/>
    </xf>
    <xf numFmtId="1" fontId="6" fillId="3" borderId="28" xfId="0" applyNumberFormat="1" applyFont="1" applyFill="1" applyBorder="1" applyAlignment="1">
      <alignment horizontal="center"/>
    </xf>
    <xf numFmtId="1" fontId="6" fillId="3" borderId="34" xfId="0" applyNumberFormat="1" applyFont="1" applyFill="1" applyBorder="1" applyAlignment="1">
      <alignment horizontal="center"/>
    </xf>
    <xf numFmtId="1" fontId="6" fillId="3" borderId="35" xfId="0" applyNumberFormat="1" applyFont="1" applyFill="1" applyBorder="1" applyAlignment="1">
      <alignment horizontal="center"/>
    </xf>
    <xf numFmtId="1" fontId="6" fillId="3" borderId="29" xfId="0" applyNumberFormat="1" applyFont="1" applyFill="1" applyBorder="1" applyAlignment="1">
      <alignment horizontal="center"/>
    </xf>
    <xf numFmtId="1" fontId="6" fillId="3" borderId="50" xfId="0" applyNumberFormat="1" applyFont="1" applyFill="1" applyBorder="1" applyAlignment="1">
      <alignment horizontal="center"/>
    </xf>
    <xf numFmtId="1" fontId="6" fillId="3" borderId="49" xfId="0" applyNumberFormat="1" applyFont="1" applyFill="1" applyBorder="1" applyAlignment="1">
      <alignment horizontal="center"/>
    </xf>
    <xf numFmtId="0" fontId="0" fillId="0" borderId="0" xfId="0" applyAlignment="1"/>
    <xf numFmtId="0" fontId="6" fillId="0" borderId="36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justify"/>
    </xf>
    <xf numFmtId="0" fontId="6" fillId="0" borderId="36" xfId="0" applyFont="1" applyFill="1" applyBorder="1" applyAlignment="1">
      <alignment horizontal="center" vertical="center"/>
    </xf>
    <xf numFmtId="1" fontId="6" fillId="3" borderId="21" xfId="0" applyNumberFormat="1" applyFont="1" applyFill="1" applyBorder="1" applyAlignment="1">
      <alignment horizontal="center"/>
    </xf>
    <xf numFmtId="1" fontId="6" fillId="3" borderId="22" xfId="0" applyNumberFormat="1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8" fillId="0" borderId="55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9" fillId="0" borderId="0" xfId="0" applyFont="1"/>
    <xf numFmtId="0" fontId="6" fillId="0" borderId="57" xfId="0" applyFont="1" applyFill="1" applyBorder="1" applyAlignment="1">
      <alignment horizontal="center" vertical="center" textRotation="88" wrapText="1"/>
    </xf>
    <xf numFmtId="0" fontId="6" fillId="0" borderId="42" xfId="0" applyFont="1" applyFill="1" applyBorder="1" applyAlignment="1">
      <alignment horizontal="center" vertical="center" textRotation="88" wrapText="1"/>
    </xf>
    <xf numFmtId="0" fontId="7" fillId="0" borderId="58" xfId="0" applyFont="1" applyBorder="1" applyAlignment="1">
      <alignment textRotation="88"/>
    </xf>
    <xf numFmtId="0" fontId="4" fillId="0" borderId="12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3" xfId="0" applyFont="1" applyBorder="1" applyAlignment="1">
      <alignment horizontal="center" textRotation="90" wrapText="1"/>
    </xf>
    <xf numFmtId="0" fontId="4" fillId="0" borderId="29" xfId="0" applyFont="1" applyBorder="1" applyAlignment="1">
      <alignment horizontal="center" textRotation="90" wrapText="1"/>
    </xf>
    <xf numFmtId="0" fontId="4" fillId="0" borderId="37" xfId="0" applyFont="1" applyBorder="1" applyAlignment="1">
      <alignment horizontal="center" wrapText="1"/>
    </xf>
    <xf numFmtId="0" fontId="4" fillId="0" borderId="56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textRotation="90" wrapText="1"/>
    </xf>
    <xf numFmtId="0" fontId="4" fillId="0" borderId="25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4" fillId="0" borderId="26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 textRotation="90" wrapText="1"/>
    </xf>
    <xf numFmtId="0" fontId="4" fillId="0" borderId="28" xfId="0" applyFont="1" applyBorder="1" applyAlignment="1">
      <alignment horizontal="center" textRotation="90" wrapText="1"/>
    </xf>
    <xf numFmtId="0" fontId="4" fillId="0" borderId="32" xfId="0" applyFont="1" applyBorder="1" applyAlignment="1">
      <alignment horizontal="center" textRotation="90" wrapText="1"/>
    </xf>
    <xf numFmtId="0" fontId="4" fillId="0" borderId="16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6" fillId="0" borderId="57" xfId="0" applyFont="1" applyFill="1" applyBorder="1" applyAlignment="1">
      <alignment horizontal="center" vertical="center" textRotation="90" wrapText="1"/>
    </xf>
    <xf numFmtId="0" fontId="7" fillId="0" borderId="42" xfId="0" applyFont="1" applyBorder="1" applyAlignment="1">
      <alignment textRotation="90"/>
    </xf>
    <xf numFmtId="0" fontId="6" fillId="0" borderId="59" xfId="0" applyFont="1" applyFill="1" applyBorder="1" applyAlignment="1">
      <alignment horizontal="center" vertical="center" textRotation="90" wrapText="1"/>
    </xf>
    <xf numFmtId="0" fontId="7" fillId="0" borderId="0" xfId="0" applyFont="1" applyBorder="1" applyAlignment="1">
      <alignment textRotation="90"/>
    </xf>
    <xf numFmtId="0" fontId="7" fillId="0" borderId="58" xfId="0" applyFont="1" applyBorder="1" applyAlignment="1">
      <alignment textRotation="90"/>
    </xf>
    <xf numFmtId="0" fontId="6" fillId="0" borderId="61" xfId="0" applyFont="1" applyFill="1" applyBorder="1" applyAlignment="1">
      <alignment horizontal="center" vertical="center" wrapText="1"/>
    </xf>
    <xf numFmtId="0" fontId="7" fillId="0" borderId="62" xfId="0" applyFont="1" applyBorder="1"/>
    <xf numFmtId="0" fontId="6" fillId="0" borderId="61" xfId="0" applyFont="1" applyFill="1" applyBorder="1" applyAlignment="1">
      <alignment horizontal="center" vertical="center" textRotation="90" wrapText="1"/>
    </xf>
    <xf numFmtId="0" fontId="7" fillId="0" borderId="62" xfId="0" applyFont="1" applyBorder="1" applyAlignment="1">
      <alignment textRotation="90"/>
    </xf>
    <xf numFmtId="0" fontId="5" fillId="0" borderId="61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4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textRotation="90" wrapText="1"/>
    </xf>
    <xf numFmtId="0" fontId="6" fillId="0" borderId="20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view="pageBreakPreview" zoomScaleNormal="100" zoomScaleSheetLayoutView="100" workbookViewId="0">
      <selection activeCell="W15" sqref="W15"/>
    </sheetView>
  </sheetViews>
  <sheetFormatPr defaultRowHeight="12.75" x14ac:dyDescent="0.2"/>
  <cols>
    <col min="1" max="1" width="20.42578125" customWidth="1"/>
    <col min="2" max="15" width="4.7109375" customWidth="1"/>
    <col min="16" max="16" width="7.85546875" customWidth="1"/>
    <col min="17" max="17" width="7.7109375" customWidth="1"/>
    <col min="18" max="23" width="4.7109375" customWidth="1"/>
    <col min="24" max="24" width="9.140625" hidden="1" customWidth="1"/>
    <col min="25" max="26" width="5.7109375" customWidth="1"/>
  </cols>
  <sheetData>
    <row r="1" spans="1:256" x14ac:dyDescent="0.2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56" x14ac:dyDescent="0.2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</row>
    <row r="3" spans="1:256" ht="14.25" customHeight="1" x14ac:dyDescent="0.2">
      <c r="A3" s="145" t="s">
        <v>38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</row>
    <row r="4" spans="1:256" s="1" customFormat="1" ht="15" customHeight="1" thickBot="1" x14ac:dyDescent="0.25">
      <c r="A4" s="145" t="s">
        <v>39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</row>
    <row r="5" spans="1:256" s="2" customFormat="1" ht="22.5" customHeight="1" x14ac:dyDescent="0.2">
      <c r="A5" s="148" t="s">
        <v>35</v>
      </c>
      <c r="B5" s="150" t="s">
        <v>2</v>
      </c>
      <c r="C5" s="152" t="s">
        <v>3</v>
      </c>
      <c r="D5" s="154" t="s">
        <v>4</v>
      </c>
      <c r="E5" s="156" t="s">
        <v>5</v>
      </c>
      <c r="F5" s="157" t="s">
        <v>6</v>
      </c>
      <c r="G5" s="133" t="s">
        <v>7</v>
      </c>
      <c r="H5" s="133" t="s">
        <v>8</v>
      </c>
      <c r="I5" s="133" t="s">
        <v>9</v>
      </c>
      <c r="J5" s="133" t="s">
        <v>10</v>
      </c>
      <c r="K5" s="135" t="s">
        <v>11</v>
      </c>
      <c r="L5" s="137" t="s">
        <v>12</v>
      </c>
      <c r="M5" s="138"/>
      <c r="N5" s="138"/>
      <c r="O5" s="139"/>
      <c r="P5" s="140" t="s">
        <v>13</v>
      </c>
      <c r="Q5" s="142" t="s">
        <v>14</v>
      </c>
      <c r="R5" s="146" t="s">
        <v>15</v>
      </c>
      <c r="S5" s="147"/>
      <c r="T5" s="147"/>
      <c r="U5" s="147"/>
      <c r="V5" s="130" t="s">
        <v>16</v>
      </c>
      <c r="W5" s="130" t="s">
        <v>17</v>
      </c>
    </row>
    <row r="6" spans="1:256" ht="63" customHeight="1" x14ac:dyDescent="0.2">
      <c r="A6" s="149"/>
      <c r="B6" s="151"/>
      <c r="C6" s="153"/>
      <c r="D6" s="155"/>
      <c r="E6" s="156"/>
      <c r="F6" s="158"/>
      <c r="G6" s="134"/>
      <c r="H6" s="134"/>
      <c r="I6" s="134"/>
      <c r="J6" s="134"/>
      <c r="K6" s="136"/>
      <c r="L6" s="3" t="s">
        <v>18</v>
      </c>
      <c r="M6" s="4" t="s">
        <v>19</v>
      </c>
      <c r="N6" s="4" t="s">
        <v>20</v>
      </c>
      <c r="O6" s="5" t="s">
        <v>21</v>
      </c>
      <c r="P6" s="141"/>
      <c r="Q6" s="143"/>
      <c r="R6" s="3" t="s">
        <v>18</v>
      </c>
      <c r="S6" s="4" t="s">
        <v>19</v>
      </c>
      <c r="T6" s="4" t="s">
        <v>20</v>
      </c>
      <c r="U6" s="63" t="s">
        <v>21</v>
      </c>
      <c r="V6" s="131"/>
      <c r="W6" s="132"/>
      <c r="Y6" s="6"/>
      <c r="Z6" s="6"/>
    </row>
    <row r="7" spans="1:256" ht="13.5" thickBot="1" x14ac:dyDescent="0.25">
      <c r="A7" s="7">
        <v>1</v>
      </c>
      <c r="B7" s="8">
        <v>2</v>
      </c>
      <c r="C7" s="9">
        <v>3</v>
      </c>
      <c r="D7" s="12">
        <v>4</v>
      </c>
      <c r="E7" s="71">
        <v>5</v>
      </c>
      <c r="F7" s="8">
        <v>6</v>
      </c>
      <c r="G7" s="9">
        <v>7</v>
      </c>
      <c r="H7" s="9">
        <v>8</v>
      </c>
      <c r="I7" s="9">
        <v>9</v>
      </c>
      <c r="J7" s="9">
        <v>10</v>
      </c>
      <c r="K7" s="10">
        <v>11</v>
      </c>
      <c r="L7" s="8">
        <v>12</v>
      </c>
      <c r="M7" s="9">
        <v>13</v>
      </c>
      <c r="N7" s="9">
        <v>14</v>
      </c>
      <c r="O7" s="10">
        <v>15</v>
      </c>
      <c r="P7" s="11">
        <v>16</v>
      </c>
      <c r="Q7" s="12">
        <v>17</v>
      </c>
      <c r="R7" s="7">
        <v>18</v>
      </c>
      <c r="S7" s="12">
        <v>19</v>
      </c>
      <c r="T7" s="12">
        <v>20</v>
      </c>
      <c r="U7" s="12">
        <v>21</v>
      </c>
      <c r="V7" s="14">
        <v>22</v>
      </c>
      <c r="W7" s="14">
        <v>23</v>
      </c>
      <c r="Y7" s="15"/>
      <c r="Z7" s="15"/>
    </row>
    <row r="8" spans="1:256" s="21" customFormat="1" ht="33" customHeight="1" thickTop="1" thickBot="1" x14ac:dyDescent="0.25">
      <c r="A8" s="109" t="s">
        <v>22</v>
      </c>
      <c r="B8" s="18">
        <f>SUM(B9:B15)</f>
        <v>392</v>
      </c>
      <c r="C8" s="16">
        <f>SUM(C9:C15)</f>
        <v>392</v>
      </c>
      <c r="D8" s="19">
        <f>SUM(D9:D15)</f>
        <v>0</v>
      </c>
      <c r="E8" s="48">
        <f>SUM(E9:E15)</f>
        <v>392</v>
      </c>
      <c r="F8" s="18">
        <f t="shared" ref="F8:O8" si="0">SUM(F9:F15)</f>
        <v>112</v>
      </c>
      <c r="G8" s="16">
        <f t="shared" si="0"/>
        <v>69</v>
      </c>
      <c r="H8" s="16">
        <f t="shared" si="0"/>
        <v>49</v>
      </c>
      <c r="I8" s="16">
        <f t="shared" si="0"/>
        <v>70</v>
      </c>
      <c r="J8" s="16">
        <f t="shared" si="0"/>
        <v>91</v>
      </c>
      <c r="K8" s="19">
        <f t="shared" si="0"/>
        <v>1</v>
      </c>
      <c r="L8" s="20">
        <f t="shared" si="0"/>
        <v>106</v>
      </c>
      <c r="M8" s="16">
        <f t="shared" si="0"/>
        <v>103</v>
      </c>
      <c r="N8" s="16">
        <f t="shared" si="0"/>
        <v>11</v>
      </c>
      <c r="O8" s="17">
        <f t="shared" si="0"/>
        <v>0</v>
      </c>
      <c r="P8" s="111">
        <f>(E8-K8)/E8*100</f>
        <v>99.744897959183675</v>
      </c>
      <c r="Q8" s="99">
        <f t="shared" ref="Q8:Q15" si="1">(F8+G8+H8)/E8*100</f>
        <v>58.673469387755105</v>
      </c>
      <c r="R8" s="20">
        <f>SUM(R9:R15)</f>
        <v>217</v>
      </c>
      <c r="S8" s="16">
        <f>SUM(S9:S15)</f>
        <v>223</v>
      </c>
      <c r="T8" s="16">
        <f>SUM(T9:T15)</f>
        <v>218</v>
      </c>
      <c r="U8" s="19">
        <f>SUM(U9:U15)</f>
        <v>1</v>
      </c>
      <c r="V8" s="67">
        <f t="shared" ref="V8:V15" si="2">(R8*5+S8*4+T8*3+U8*2)/(U8+R8+S8+T8)</f>
        <v>3.9954476479514414</v>
      </c>
      <c r="W8" s="17">
        <f>SUM(W9:W15)</f>
        <v>15</v>
      </c>
      <c r="Y8" s="15"/>
      <c r="Z8" s="15"/>
    </row>
    <row r="9" spans="1:256" s="29" customFormat="1" ht="27.75" customHeight="1" thickBot="1" x14ac:dyDescent="0.25">
      <c r="A9" s="106" t="s">
        <v>28</v>
      </c>
      <c r="B9" s="25">
        <v>78</v>
      </c>
      <c r="C9" s="23">
        <v>78</v>
      </c>
      <c r="D9" s="26">
        <v>0</v>
      </c>
      <c r="E9" s="72">
        <f>SUM(F9:K9)</f>
        <v>78</v>
      </c>
      <c r="F9" s="25">
        <v>19</v>
      </c>
      <c r="G9" s="23">
        <v>10</v>
      </c>
      <c r="H9" s="23">
        <v>20</v>
      </c>
      <c r="I9" s="23">
        <v>12</v>
      </c>
      <c r="J9" s="23">
        <v>17</v>
      </c>
      <c r="K9" s="26">
        <v>0</v>
      </c>
      <c r="L9" s="22">
        <v>30</v>
      </c>
      <c r="M9" s="23">
        <v>0</v>
      </c>
      <c r="N9" s="23">
        <v>0</v>
      </c>
      <c r="O9" s="27">
        <v>0</v>
      </c>
      <c r="P9" s="100">
        <f>(E9-K9)/E9*100</f>
        <v>100</v>
      </c>
      <c r="Q9" s="101">
        <f t="shared" si="1"/>
        <v>62.820512820512818</v>
      </c>
      <c r="R9" s="22">
        <v>45</v>
      </c>
      <c r="S9" s="23">
        <v>35</v>
      </c>
      <c r="T9" s="23">
        <v>38</v>
      </c>
      <c r="U9" s="26">
        <v>0</v>
      </c>
      <c r="V9" s="74">
        <f t="shared" si="2"/>
        <v>4.0593220338983054</v>
      </c>
      <c r="W9" s="28">
        <v>0</v>
      </c>
      <c r="Y9" s="30"/>
      <c r="Z9" s="30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s="37" customFormat="1" ht="30" customHeight="1" thickTop="1" thickBot="1" x14ac:dyDescent="0.25">
      <c r="A10" s="107" t="s">
        <v>29</v>
      </c>
      <c r="B10" s="33">
        <v>37</v>
      </c>
      <c r="C10" s="32">
        <v>37</v>
      </c>
      <c r="D10" s="34">
        <v>0</v>
      </c>
      <c r="E10" s="72">
        <f t="shared" ref="E10:E15" si="3">SUM(F10:K10)</f>
        <v>37</v>
      </c>
      <c r="F10" s="33">
        <v>11</v>
      </c>
      <c r="G10" s="32">
        <v>6</v>
      </c>
      <c r="H10" s="32">
        <v>6</v>
      </c>
      <c r="I10" s="32">
        <v>2</v>
      </c>
      <c r="J10" s="32">
        <v>12</v>
      </c>
      <c r="K10" s="34">
        <v>0</v>
      </c>
      <c r="L10" s="31">
        <v>14</v>
      </c>
      <c r="M10" s="32">
        <v>4</v>
      </c>
      <c r="N10" s="32">
        <v>7</v>
      </c>
      <c r="O10" s="35">
        <v>0</v>
      </c>
      <c r="P10" s="102">
        <f t="shared" ref="P10:P15" si="4">(E10-K10)/E10*100</f>
        <v>100</v>
      </c>
      <c r="Q10" s="103">
        <f t="shared" si="1"/>
        <v>62.162162162162161</v>
      </c>
      <c r="R10" s="31">
        <v>26</v>
      </c>
      <c r="S10" s="32">
        <v>22</v>
      </c>
      <c r="T10" s="32">
        <v>26</v>
      </c>
      <c r="U10" s="34">
        <v>0</v>
      </c>
      <c r="V10" s="75">
        <f t="shared" si="2"/>
        <v>4</v>
      </c>
      <c r="W10" s="36">
        <v>3</v>
      </c>
      <c r="X10" s="98"/>
      <c r="Y10" s="30"/>
      <c r="Z10" s="30"/>
    </row>
    <row r="11" spans="1:256" s="37" customFormat="1" ht="28.5" customHeight="1" thickBot="1" x14ac:dyDescent="0.25">
      <c r="A11" s="121" t="s">
        <v>30</v>
      </c>
      <c r="B11" s="33">
        <v>67</v>
      </c>
      <c r="C11" s="32">
        <v>67</v>
      </c>
      <c r="D11" s="34">
        <v>0</v>
      </c>
      <c r="E11" s="72">
        <f t="shared" si="3"/>
        <v>67</v>
      </c>
      <c r="F11" s="33">
        <v>9</v>
      </c>
      <c r="G11" s="32">
        <v>13</v>
      </c>
      <c r="H11" s="32">
        <v>9</v>
      </c>
      <c r="I11" s="32">
        <v>24</v>
      </c>
      <c r="J11" s="32">
        <v>11</v>
      </c>
      <c r="K11" s="34">
        <v>1</v>
      </c>
      <c r="L11" s="31">
        <v>10</v>
      </c>
      <c r="M11" s="32">
        <v>2</v>
      </c>
      <c r="N11" s="32">
        <v>0</v>
      </c>
      <c r="O11" s="35">
        <v>0</v>
      </c>
      <c r="P11" s="102">
        <f t="shared" si="4"/>
        <v>98.507462686567166</v>
      </c>
      <c r="Q11" s="103">
        <f t="shared" si="1"/>
        <v>46.268656716417908</v>
      </c>
      <c r="R11" s="31">
        <v>29</v>
      </c>
      <c r="S11" s="32">
        <v>57</v>
      </c>
      <c r="T11" s="32">
        <v>46</v>
      </c>
      <c r="U11" s="34">
        <v>1</v>
      </c>
      <c r="V11" s="75">
        <f t="shared" si="2"/>
        <v>3.8571428571428572</v>
      </c>
      <c r="W11" s="36">
        <v>1</v>
      </c>
      <c r="Y11" s="30"/>
      <c r="Z11" s="30"/>
    </row>
    <row r="12" spans="1:256" s="38" customFormat="1" ht="27.75" customHeight="1" thickBot="1" x14ac:dyDescent="0.25">
      <c r="A12" s="108" t="s">
        <v>31</v>
      </c>
      <c r="B12" s="33">
        <v>87</v>
      </c>
      <c r="C12" s="32">
        <v>87</v>
      </c>
      <c r="D12" s="34">
        <v>0</v>
      </c>
      <c r="E12" s="72">
        <f>SUM(F12:K12)</f>
        <v>87</v>
      </c>
      <c r="F12" s="33">
        <v>40</v>
      </c>
      <c r="G12" s="32">
        <v>17</v>
      </c>
      <c r="H12" s="32">
        <v>4</v>
      </c>
      <c r="I12" s="32">
        <v>5</v>
      </c>
      <c r="J12" s="32">
        <v>21</v>
      </c>
      <c r="K12" s="34">
        <v>0</v>
      </c>
      <c r="L12" s="31">
        <v>30</v>
      </c>
      <c r="M12" s="32">
        <v>3</v>
      </c>
      <c r="N12" s="32">
        <v>0</v>
      </c>
      <c r="O12" s="35">
        <v>0</v>
      </c>
      <c r="P12" s="102">
        <f t="shared" si="4"/>
        <v>100</v>
      </c>
      <c r="Q12" s="103">
        <f t="shared" si="1"/>
        <v>70.114942528735639</v>
      </c>
      <c r="R12" s="31">
        <v>55</v>
      </c>
      <c r="S12" s="32">
        <v>29</v>
      </c>
      <c r="T12" s="32">
        <v>26</v>
      </c>
      <c r="U12" s="34">
        <v>0</v>
      </c>
      <c r="V12" s="75">
        <f t="shared" si="2"/>
        <v>4.2636363636363637</v>
      </c>
      <c r="W12" s="36">
        <v>4</v>
      </c>
      <c r="Y12" s="39"/>
      <c r="Z12" s="39"/>
    </row>
    <row r="13" spans="1:256" s="40" customFormat="1" ht="24.75" customHeight="1" thickBot="1" x14ac:dyDescent="0.25">
      <c r="A13" s="108" t="s">
        <v>32</v>
      </c>
      <c r="B13" s="33">
        <v>68</v>
      </c>
      <c r="C13" s="32">
        <v>68</v>
      </c>
      <c r="D13" s="34">
        <v>0</v>
      </c>
      <c r="E13" s="72">
        <f>SUM(F13:K13)</f>
        <v>68</v>
      </c>
      <c r="F13" s="33">
        <v>9</v>
      </c>
      <c r="G13" s="32">
        <v>13</v>
      </c>
      <c r="H13" s="32">
        <v>8</v>
      </c>
      <c r="I13" s="32">
        <v>18</v>
      </c>
      <c r="J13" s="32">
        <v>20</v>
      </c>
      <c r="K13" s="34">
        <v>0</v>
      </c>
      <c r="L13" s="31">
        <v>11</v>
      </c>
      <c r="M13" s="32">
        <v>0</v>
      </c>
      <c r="N13" s="32">
        <v>0</v>
      </c>
      <c r="O13" s="35">
        <v>0</v>
      </c>
      <c r="P13" s="102">
        <f t="shared" si="4"/>
        <v>100</v>
      </c>
      <c r="Q13" s="103">
        <f t="shared" si="1"/>
        <v>44.117647058823529</v>
      </c>
      <c r="R13" s="31">
        <v>26</v>
      </c>
      <c r="S13" s="32">
        <v>52</v>
      </c>
      <c r="T13" s="32">
        <v>58</v>
      </c>
      <c r="U13" s="34">
        <v>0</v>
      </c>
      <c r="V13" s="75">
        <f t="shared" si="2"/>
        <v>3.7647058823529411</v>
      </c>
      <c r="W13" s="36">
        <v>3</v>
      </c>
      <c r="Y13" s="6"/>
      <c r="Z13" s="6"/>
    </row>
    <row r="14" spans="1:256" s="40" customFormat="1" ht="30.75" customHeight="1" thickBot="1" x14ac:dyDescent="0.25">
      <c r="A14" s="107" t="s">
        <v>33</v>
      </c>
      <c r="B14" s="58">
        <v>33</v>
      </c>
      <c r="C14" s="57">
        <v>33</v>
      </c>
      <c r="D14" s="59">
        <v>0</v>
      </c>
      <c r="E14" s="72">
        <f>SUM(F14:K14)</f>
        <v>33</v>
      </c>
      <c r="F14" s="58">
        <v>8</v>
      </c>
      <c r="G14" s="57">
        <v>9</v>
      </c>
      <c r="H14" s="57">
        <v>2</v>
      </c>
      <c r="I14" s="57">
        <v>9</v>
      </c>
      <c r="J14" s="57">
        <v>5</v>
      </c>
      <c r="K14" s="59">
        <v>0</v>
      </c>
      <c r="L14" s="56">
        <v>11</v>
      </c>
      <c r="M14" s="57">
        <v>94</v>
      </c>
      <c r="N14" s="57">
        <v>4</v>
      </c>
      <c r="O14" s="60">
        <v>0</v>
      </c>
      <c r="P14" s="102">
        <f t="shared" si="4"/>
        <v>100</v>
      </c>
      <c r="Q14" s="103">
        <f t="shared" si="1"/>
        <v>57.575757575757578</v>
      </c>
      <c r="R14" s="31">
        <v>20</v>
      </c>
      <c r="S14" s="32">
        <v>27</v>
      </c>
      <c r="T14" s="32">
        <v>19</v>
      </c>
      <c r="U14" s="35">
        <v>0</v>
      </c>
      <c r="V14" s="75">
        <f t="shared" si="2"/>
        <v>4.0151515151515156</v>
      </c>
      <c r="W14" s="70">
        <v>2</v>
      </c>
      <c r="Y14" s="6"/>
      <c r="Z14" s="6"/>
    </row>
    <row r="15" spans="1:256" s="40" customFormat="1" ht="27.75" customHeight="1" thickBot="1" x14ac:dyDescent="0.25">
      <c r="A15" s="107" t="s">
        <v>34</v>
      </c>
      <c r="B15" s="43">
        <v>22</v>
      </c>
      <c r="C15" s="42">
        <v>22</v>
      </c>
      <c r="D15" s="44">
        <v>0</v>
      </c>
      <c r="E15" s="73">
        <f t="shared" si="3"/>
        <v>22</v>
      </c>
      <c r="F15" s="43">
        <v>16</v>
      </c>
      <c r="G15" s="42">
        <v>1</v>
      </c>
      <c r="H15" s="42">
        <v>0</v>
      </c>
      <c r="I15" s="42">
        <v>0</v>
      </c>
      <c r="J15" s="42">
        <v>5</v>
      </c>
      <c r="K15" s="44">
        <v>0</v>
      </c>
      <c r="L15" s="41">
        <v>0</v>
      </c>
      <c r="M15" s="42">
        <v>0</v>
      </c>
      <c r="N15" s="42">
        <v>0</v>
      </c>
      <c r="O15" s="45">
        <v>0</v>
      </c>
      <c r="P15" s="104">
        <f t="shared" si="4"/>
        <v>100</v>
      </c>
      <c r="Q15" s="105">
        <f t="shared" si="1"/>
        <v>77.272727272727266</v>
      </c>
      <c r="R15" s="84">
        <v>16</v>
      </c>
      <c r="S15" s="85">
        <v>1</v>
      </c>
      <c r="T15" s="85">
        <v>5</v>
      </c>
      <c r="U15" s="86">
        <v>0</v>
      </c>
      <c r="V15" s="76">
        <f t="shared" si="2"/>
        <v>4.5</v>
      </c>
      <c r="W15" s="46">
        <v>2</v>
      </c>
      <c r="Y15" s="15"/>
      <c r="Z15" s="15"/>
    </row>
    <row r="17" spans="13:23" x14ac:dyDescent="0.2"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</row>
  </sheetData>
  <mergeCells count="21">
    <mergeCell ref="F5:F6"/>
    <mergeCell ref="A1:W1"/>
    <mergeCell ref="A2:W2"/>
    <mergeCell ref="A3:W3"/>
    <mergeCell ref="A4:W4"/>
    <mergeCell ref="R5:U5"/>
    <mergeCell ref="A5:A6"/>
    <mergeCell ref="B5:B6"/>
    <mergeCell ref="C5:C6"/>
    <mergeCell ref="D5:D6"/>
    <mergeCell ref="E5:E6"/>
    <mergeCell ref="V5:V6"/>
    <mergeCell ref="W5:W6"/>
    <mergeCell ref="G5:G6"/>
    <mergeCell ref="H5:H6"/>
    <mergeCell ref="I5:I6"/>
    <mergeCell ref="J5:J6"/>
    <mergeCell ref="K5:K6"/>
    <mergeCell ref="L5:O5"/>
    <mergeCell ref="P5:P6"/>
    <mergeCell ref="Q5:Q6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99" fitToHeight="2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8"/>
  <sheetViews>
    <sheetView view="pageBreakPreview" zoomScaleNormal="100" zoomScaleSheetLayoutView="100" workbookViewId="0">
      <selection activeCell="Y10" sqref="Y10"/>
    </sheetView>
  </sheetViews>
  <sheetFormatPr defaultRowHeight="12.75" x14ac:dyDescent="0.2"/>
  <cols>
    <col min="1" max="1" width="20.7109375" customWidth="1"/>
    <col min="2" max="15" width="4.7109375" customWidth="1"/>
    <col min="16" max="16" width="7.85546875" customWidth="1"/>
    <col min="17" max="17" width="7.7109375" customWidth="1"/>
    <col min="18" max="23" width="4.7109375" customWidth="1"/>
    <col min="24" max="24" width="9.140625" hidden="1" customWidth="1"/>
    <col min="25" max="25" width="5.140625" customWidth="1"/>
    <col min="26" max="27" width="5.7109375" customWidth="1"/>
  </cols>
  <sheetData>
    <row r="2" spans="1:26" x14ac:dyDescent="0.2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54"/>
    </row>
    <row r="3" spans="1:26" x14ac:dyDescent="0.2">
      <c r="A3" s="144" t="s">
        <v>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4"/>
    </row>
    <row r="4" spans="1:26" ht="12.75" customHeight="1" x14ac:dyDescent="0.2">
      <c r="A4" s="145" t="s">
        <v>23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55"/>
    </row>
    <row r="5" spans="1:26" ht="13.5" thickBot="1" x14ac:dyDescent="0.25">
      <c r="A5" s="145" t="s">
        <v>37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55"/>
    </row>
    <row r="6" spans="1:26" ht="12.75" customHeight="1" x14ac:dyDescent="0.2">
      <c r="A6" s="148" t="s">
        <v>35</v>
      </c>
      <c r="B6" s="150" t="s">
        <v>2</v>
      </c>
      <c r="C6" s="152" t="s">
        <v>3</v>
      </c>
      <c r="D6" s="152" t="s">
        <v>4</v>
      </c>
      <c r="E6" s="135" t="s">
        <v>5</v>
      </c>
      <c r="F6" s="157" t="s">
        <v>6</v>
      </c>
      <c r="G6" s="133" t="s">
        <v>7</v>
      </c>
      <c r="H6" s="133" t="s">
        <v>8</v>
      </c>
      <c r="I6" s="133" t="s">
        <v>9</v>
      </c>
      <c r="J6" s="133" t="s">
        <v>10</v>
      </c>
      <c r="K6" s="135" t="s">
        <v>11</v>
      </c>
      <c r="L6" s="137" t="s">
        <v>12</v>
      </c>
      <c r="M6" s="138"/>
      <c r="N6" s="138"/>
      <c r="O6" s="139"/>
      <c r="P6" s="140" t="s">
        <v>13</v>
      </c>
      <c r="Q6" s="142" t="s">
        <v>14</v>
      </c>
      <c r="R6" s="146" t="s">
        <v>15</v>
      </c>
      <c r="S6" s="147"/>
      <c r="T6" s="147"/>
      <c r="U6" s="147"/>
      <c r="V6" s="130" t="s">
        <v>16</v>
      </c>
      <c r="W6" s="161" t="s">
        <v>17</v>
      </c>
      <c r="X6" s="159" t="s">
        <v>24</v>
      </c>
      <c r="Y6" s="159" t="s">
        <v>27</v>
      </c>
      <c r="Z6" s="159" t="s">
        <v>24</v>
      </c>
    </row>
    <row r="7" spans="1:26" ht="69.75" customHeight="1" x14ac:dyDescent="0.2">
      <c r="A7" s="149"/>
      <c r="B7" s="151"/>
      <c r="C7" s="153"/>
      <c r="D7" s="153"/>
      <c r="E7" s="136"/>
      <c r="F7" s="158"/>
      <c r="G7" s="134"/>
      <c r="H7" s="134"/>
      <c r="I7" s="134"/>
      <c r="J7" s="134"/>
      <c r="K7" s="136"/>
      <c r="L7" s="3" t="s">
        <v>18</v>
      </c>
      <c r="M7" s="4" t="s">
        <v>19</v>
      </c>
      <c r="N7" s="4" t="s">
        <v>20</v>
      </c>
      <c r="O7" s="5" t="s">
        <v>21</v>
      </c>
      <c r="P7" s="141"/>
      <c r="Q7" s="143"/>
      <c r="R7" s="3" t="s">
        <v>18</v>
      </c>
      <c r="S7" s="4" t="s">
        <v>19</v>
      </c>
      <c r="T7" s="4" t="s">
        <v>20</v>
      </c>
      <c r="U7" s="63" t="s">
        <v>21</v>
      </c>
      <c r="V7" s="131"/>
      <c r="W7" s="162"/>
      <c r="X7" s="163"/>
      <c r="Y7" s="160"/>
      <c r="Z7" s="160"/>
    </row>
    <row r="8" spans="1:26" ht="13.5" thickBot="1" x14ac:dyDescent="0.25">
      <c r="A8" s="7">
        <v>1</v>
      </c>
      <c r="B8" s="8">
        <v>2</v>
      </c>
      <c r="C8" s="9">
        <v>3</v>
      </c>
      <c r="D8" s="9">
        <v>4</v>
      </c>
      <c r="E8" s="10">
        <v>5</v>
      </c>
      <c r="F8" s="8">
        <v>6</v>
      </c>
      <c r="G8" s="9">
        <v>7</v>
      </c>
      <c r="H8" s="9">
        <v>8</v>
      </c>
      <c r="I8" s="9">
        <v>9</v>
      </c>
      <c r="J8" s="9">
        <v>10</v>
      </c>
      <c r="K8" s="10">
        <v>11</v>
      </c>
      <c r="L8" s="8">
        <v>12</v>
      </c>
      <c r="M8" s="9">
        <v>13</v>
      </c>
      <c r="N8" s="9">
        <v>14</v>
      </c>
      <c r="O8" s="10">
        <v>15</v>
      </c>
      <c r="P8" s="11">
        <v>16</v>
      </c>
      <c r="Q8" s="12">
        <v>17</v>
      </c>
      <c r="R8" s="7">
        <v>18</v>
      </c>
      <c r="S8" s="12">
        <v>19</v>
      </c>
      <c r="T8" s="12">
        <v>20</v>
      </c>
      <c r="U8" s="12">
        <v>21</v>
      </c>
      <c r="V8" s="14">
        <v>22</v>
      </c>
      <c r="W8" s="64">
        <v>23</v>
      </c>
      <c r="X8" s="14">
        <v>24</v>
      </c>
      <c r="Y8" s="14"/>
      <c r="Z8" s="14">
        <v>24</v>
      </c>
    </row>
    <row r="9" spans="1:26" ht="34.5" customHeight="1" thickBot="1" x14ac:dyDescent="0.25">
      <c r="A9" s="62" t="s">
        <v>22</v>
      </c>
      <c r="B9" s="16">
        <f>SUM(B10:B16)</f>
        <v>176</v>
      </c>
      <c r="C9" s="16">
        <f>SUM(C10:C16)</f>
        <v>176</v>
      </c>
      <c r="D9" s="16">
        <f>SUM(D10:D16)</f>
        <v>0</v>
      </c>
      <c r="E9" s="17">
        <f t="shared" ref="E9:E14" si="0">SUM(F9:K9)</f>
        <v>176</v>
      </c>
      <c r="F9" s="18">
        <f t="shared" ref="F9:O9" si="1">SUM(F10:F16)</f>
        <v>50</v>
      </c>
      <c r="G9" s="16">
        <f t="shared" si="1"/>
        <v>57</v>
      </c>
      <c r="H9" s="16">
        <f t="shared" si="1"/>
        <v>12</v>
      </c>
      <c r="I9" s="16">
        <f t="shared" si="1"/>
        <v>23</v>
      </c>
      <c r="J9" s="16">
        <f t="shared" si="1"/>
        <v>34</v>
      </c>
      <c r="K9" s="19">
        <f t="shared" si="1"/>
        <v>0</v>
      </c>
      <c r="L9" s="20">
        <f t="shared" si="1"/>
        <v>43</v>
      </c>
      <c r="M9" s="16">
        <f t="shared" si="1"/>
        <v>4</v>
      </c>
      <c r="N9" s="16">
        <f t="shared" si="1"/>
        <v>2</v>
      </c>
      <c r="O9" s="17">
        <f t="shared" si="1"/>
        <v>0</v>
      </c>
      <c r="P9" s="111">
        <f>(E11-K11)/E11*100</f>
        <v>100</v>
      </c>
      <c r="Q9" s="99">
        <f t="shared" ref="Q9:Q16" si="2">(F9+G9+H9)/E9*100</f>
        <v>67.61363636363636</v>
      </c>
      <c r="R9" s="20">
        <f>SUM(R10:R16)</f>
        <v>91</v>
      </c>
      <c r="S9" s="16">
        <f>SUM(S10:S16)</f>
        <v>112</v>
      </c>
      <c r="T9" s="16">
        <f>SUM(T10:T16)</f>
        <v>66</v>
      </c>
      <c r="U9" s="19">
        <f>SUM(U10:U16)</f>
        <v>0</v>
      </c>
      <c r="V9" s="67">
        <f t="shared" ref="V9:V16" si="3">(R9*5+S9*4+T9*3+U9*2)/(U9+R9+S9+T9)</f>
        <v>4.0929368029739779</v>
      </c>
      <c r="W9" s="65">
        <f>SUM(W10:W16)</f>
        <v>21</v>
      </c>
      <c r="X9" s="48">
        <f>SUM(X10:X16)</f>
        <v>0</v>
      </c>
      <c r="Y9" s="48"/>
      <c r="Z9" s="48">
        <f>SUM(Z10:Z16)</f>
        <v>0</v>
      </c>
    </row>
    <row r="10" spans="1:26" s="129" customFormat="1" ht="29.25" customHeight="1" thickBot="1" x14ac:dyDescent="0.25">
      <c r="A10" s="123" t="s">
        <v>28</v>
      </c>
      <c r="B10" s="22">
        <v>36</v>
      </c>
      <c r="C10" s="23">
        <v>36</v>
      </c>
      <c r="D10" s="23">
        <v>0</v>
      </c>
      <c r="E10" s="24">
        <f t="shared" si="0"/>
        <v>36</v>
      </c>
      <c r="F10" s="25">
        <v>7</v>
      </c>
      <c r="G10" s="23">
        <v>15</v>
      </c>
      <c r="H10" s="23">
        <v>3</v>
      </c>
      <c r="I10" s="23">
        <v>5</v>
      </c>
      <c r="J10" s="23">
        <v>6</v>
      </c>
      <c r="K10" s="26">
        <v>0</v>
      </c>
      <c r="L10" s="22">
        <v>7</v>
      </c>
      <c r="M10" s="23">
        <v>0</v>
      </c>
      <c r="N10" s="23">
        <v>0</v>
      </c>
      <c r="O10" s="27">
        <v>0</v>
      </c>
      <c r="P10" s="124">
        <f t="shared" ref="P10:P16" si="4">(E10-K10)/E10*100</f>
        <v>100</v>
      </c>
      <c r="Q10" s="125">
        <f t="shared" si="2"/>
        <v>69.444444444444443</v>
      </c>
      <c r="R10" s="22">
        <v>11</v>
      </c>
      <c r="S10" s="23">
        <v>27</v>
      </c>
      <c r="T10" s="23">
        <v>14</v>
      </c>
      <c r="U10" s="26">
        <v>0</v>
      </c>
      <c r="V10" s="126">
        <f t="shared" si="3"/>
        <v>3.9423076923076925</v>
      </c>
      <c r="W10" s="127">
        <v>0</v>
      </c>
      <c r="X10" s="128"/>
      <c r="Y10" s="128"/>
      <c r="Z10" s="128">
        <v>0</v>
      </c>
    </row>
    <row r="11" spans="1:26" ht="28.5" customHeight="1" thickBot="1" x14ac:dyDescent="0.25">
      <c r="A11" s="61" t="s">
        <v>29</v>
      </c>
      <c r="B11" s="31">
        <v>18</v>
      </c>
      <c r="C11" s="32">
        <v>18</v>
      </c>
      <c r="D11" s="32">
        <v>0</v>
      </c>
      <c r="E11" s="24">
        <f t="shared" si="0"/>
        <v>18</v>
      </c>
      <c r="F11" s="33">
        <v>6</v>
      </c>
      <c r="G11" s="32">
        <v>5</v>
      </c>
      <c r="H11" s="32">
        <v>0</v>
      </c>
      <c r="I11" s="32">
        <v>0</v>
      </c>
      <c r="J11" s="32">
        <v>7</v>
      </c>
      <c r="K11" s="34">
        <v>0</v>
      </c>
      <c r="L11" s="31">
        <v>3</v>
      </c>
      <c r="M11" s="32">
        <v>1</v>
      </c>
      <c r="N11" s="32">
        <v>2</v>
      </c>
      <c r="O11" s="35">
        <v>0</v>
      </c>
      <c r="P11" s="112">
        <f>(E11-K11)/E11*100</f>
        <v>100</v>
      </c>
      <c r="Q11" s="113">
        <f t="shared" si="2"/>
        <v>61.111111111111114</v>
      </c>
      <c r="R11" s="31">
        <v>6</v>
      </c>
      <c r="S11" s="32">
        <v>5</v>
      </c>
      <c r="T11" s="32">
        <v>7</v>
      </c>
      <c r="U11" s="34">
        <v>0</v>
      </c>
      <c r="V11" s="68">
        <f t="shared" si="3"/>
        <v>3.9444444444444446</v>
      </c>
      <c r="W11" s="66">
        <v>2</v>
      </c>
      <c r="X11" s="49"/>
      <c r="Y11" s="49">
        <v>0</v>
      </c>
      <c r="Z11" s="49">
        <v>0</v>
      </c>
    </row>
    <row r="12" spans="1:26" ht="30" customHeight="1" thickBot="1" x14ac:dyDescent="0.25">
      <c r="A12" s="61" t="s">
        <v>30</v>
      </c>
      <c r="B12" s="31">
        <v>22</v>
      </c>
      <c r="C12" s="32">
        <v>22</v>
      </c>
      <c r="D12" s="32">
        <v>0</v>
      </c>
      <c r="E12" s="24">
        <f t="shared" si="0"/>
        <v>22</v>
      </c>
      <c r="F12" s="33">
        <v>3</v>
      </c>
      <c r="G12" s="32">
        <v>7</v>
      </c>
      <c r="H12" s="32">
        <v>4</v>
      </c>
      <c r="I12" s="32">
        <v>6</v>
      </c>
      <c r="J12" s="32">
        <v>2</v>
      </c>
      <c r="K12" s="34">
        <v>0</v>
      </c>
      <c r="L12" s="31">
        <v>3</v>
      </c>
      <c r="M12" s="32">
        <v>0</v>
      </c>
      <c r="N12" s="32">
        <v>0</v>
      </c>
      <c r="O12" s="35">
        <v>0</v>
      </c>
      <c r="P12" s="112">
        <f t="shared" si="4"/>
        <v>100</v>
      </c>
      <c r="Q12" s="113">
        <f t="shared" si="2"/>
        <v>63.636363636363633</v>
      </c>
      <c r="R12" s="31">
        <v>11</v>
      </c>
      <c r="S12" s="32">
        <v>23</v>
      </c>
      <c r="T12" s="32">
        <v>10</v>
      </c>
      <c r="U12" s="34">
        <v>0</v>
      </c>
      <c r="V12" s="68">
        <f t="shared" si="3"/>
        <v>4.0227272727272725</v>
      </c>
      <c r="W12" s="83">
        <v>2</v>
      </c>
      <c r="X12" s="80"/>
      <c r="Y12" s="80"/>
      <c r="Z12" s="80"/>
    </row>
    <row r="13" spans="1:26" ht="32.25" customHeight="1" thickBot="1" x14ac:dyDescent="0.25">
      <c r="A13" s="120" t="s">
        <v>31</v>
      </c>
      <c r="B13" s="22">
        <v>40</v>
      </c>
      <c r="C13" s="23">
        <v>40</v>
      </c>
      <c r="D13" s="23">
        <v>0</v>
      </c>
      <c r="E13" s="24">
        <f t="shared" si="0"/>
        <v>40</v>
      </c>
      <c r="F13" s="25">
        <v>15</v>
      </c>
      <c r="G13" s="23">
        <v>11</v>
      </c>
      <c r="H13" s="23">
        <v>1</v>
      </c>
      <c r="I13" s="23">
        <v>7</v>
      </c>
      <c r="J13" s="23">
        <v>6</v>
      </c>
      <c r="K13" s="26">
        <v>0</v>
      </c>
      <c r="L13" s="22">
        <v>18</v>
      </c>
      <c r="M13" s="32">
        <v>1</v>
      </c>
      <c r="N13" s="32">
        <v>0</v>
      </c>
      <c r="O13" s="35">
        <v>0</v>
      </c>
      <c r="P13" s="112">
        <f t="shared" si="4"/>
        <v>100</v>
      </c>
      <c r="Q13" s="113">
        <f t="shared" si="2"/>
        <v>67.5</v>
      </c>
      <c r="R13" s="31">
        <v>27</v>
      </c>
      <c r="S13" s="32">
        <v>23</v>
      </c>
      <c r="T13" s="32">
        <v>15</v>
      </c>
      <c r="U13" s="34">
        <v>0</v>
      </c>
      <c r="V13" s="68">
        <f t="shared" si="3"/>
        <v>4.1846153846153848</v>
      </c>
      <c r="W13" s="66">
        <v>7</v>
      </c>
      <c r="X13" s="49"/>
      <c r="Y13" s="49"/>
      <c r="Z13" s="49"/>
    </row>
    <row r="14" spans="1:26" ht="30" customHeight="1" thickBot="1" x14ac:dyDescent="0.25">
      <c r="A14" s="120" t="s">
        <v>32</v>
      </c>
      <c r="B14" s="31">
        <v>37</v>
      </c>
      <c r="C14" s="32">
        <v>37</v>
      </c>
      <c r="D14" s="32">
        <v>0</v>
      </c>
      <c r="E14" s="24">
        <f t="shared" si="0"/>
        <v>37</v>
      </c>
      <c r="F14" s="33">
        <v>8</v>
      </c>
      <c r="G14" s="32">
        <v>14</v>
      </c>
      <c r="H14" s="32">
        <v>2</v>
      </c>
      <c r="I14" s="32">
        <v>4</v>
      </c>
      <c r="J14" s="32">
        <v>9</v>
      </c>
      <c r="K14" s="34">
        <v>0</v>
      </c>
      <c r="L14" s="31">
        <v>7</v>
      </c>
      <c r="M14" s="32">
        <v>0</v>
      </c>
      <c r="N14" s="32">
        <v>0</v>
      </c>
      <c r="O14" s="35">
        <v>0</v>
      </c>
      <c r="P14" s="114">
        <f>(E14-K14)/E14*100</f>
        <v>100</v>
      </c>
      <c r="Q14" s="115">
        <f>(F14+G14+H14)/E14*100</f>
        <v>64.86486486486487</v>
      </c>
      <c r="R14" s="31">
        <v>15</v>
      </c>
      <c r="S14" s="32">
        <v>25</v>
      </c>
      <c r="T14" s="32">
        <v>14</v>
      </c>
      <c r="U14" s="34">
        <v>0</v>
      </c>
      <c r="V14" s="68">
        <f t="shared" si="3"/>
        <v>4.0185185185185182</v>
      </c>
      <c r="W14" s="66">
        <v>5</v>
      </c>
      <c r="X14" s="49"/>
      <c r="Y14" s="49"/>
      <c r="Z14" s="49">
        <v>0</v>
      </c>
    </row>
    <row r="15" spans="1:26" ht="29.25" customHeight="1" thickBot="1" x14ac:dyDescent="0.25">
      <c r="A15" s="61" t="s">
        <v>33</v>
      </c>
      <c r="B15" s="56">
        <v>10</v>
      </c>
      <c r="C15" s="57">
        <v>10</v>
      </c>
      <c r="D15" s="57">
        <v>0</v>
      </c>
      <c r="E15" s="24">
        <f>SUM(F15:K15)</f>
        <v>10</v>
      </c>
      <c r="F15" s="58">
        <v>4</v>
      </c>
      <c r="G15" s="57">
        <v>3</v>
      </c>
      <c r="H15" s="57">
        <v>0</v>
      </c>
      <c r="I15" s="57">
        <v>0</v>
      </c>
      <c r="J15" s="57">
        <v>3</v>
      </c>
      <c r="K15" s="59">
        <v>0</v>
      </c>
      <c r="L15" s="56">
        <v>3</v>
      </c>
      <c r="M15" s="57">
        <v>2</v>
      </c>
      <c r="N15" s="57">
        <v>0</v>
      </c>
      <c r="O15" s="59">
        <v>0</v>
      </c>
      <c r="P15" s="92">
        <f>(E15-K15)/E15*100</f>
        <v>100</v>
      </c>
      <c r="Q15" s="116">
        <f>(F15+G15+H15)/E15*100</f>
        <v>70</v>
      </c>
      <c r="R15" s="33">
        <v>4</v>
      </c>
      <c r="S15" s="32">
        <v>3</v>
      </c>
      <c r="T15" s="32">
        <v>3</v>
      </c>
      <c r="U15" s="34">
        <v>0</v>
      </c>
      <c r="V15" s="68">
        <f t="shared" si="3"/>
        <v>4.0999999999999996</v>
      </c>
      <c r="W15" s="96">
        <v>1</v>
      </c>
      <c r="X15" s="97"/>
      <c r="Y15" s="97">
        <v>0</v>
      </c>
      <c r="Z15" s="97">
        <v>0</v>
      </c>
    </row>
    <row r="16" spans="1:26" ht="30.75" customHeight="1" thickBot="1" x14ac:dyDescent="0.25">
      <c r="A16" s="61" t="s">
        <v>34</v>
      </c>
      <c r="B16" s="41">
        <v>13</v>
      </c>
      <c r="C16" s="42">
        <v>13</v>
      </c>
      <c r="D16" s="42">
        <v>0</v>
      </c>
      <c r="E16" s="53">
        <f>SUM(F16:K16)</f>
        <v>13</v>
      </c>
      <c r="F16" s="43">
        <v>7</v>
      </c>
      <c r="G16" s="42">
        <v>2</v>
      </c>
      <c r="H16" s="42">
        <v>2</v>
      </c>
      <c r="I16" s="42">
        <v>1</v>
      </c>
      <c r="J16" s="42">
        <v>1</v>
      </c>
      <c r="K16" s="44">
        <v>0</v>
      </c>
      <c r="L16" s="41">
        <v>2</v>
      </c>
      <c r="M16" s="42">
        <v>0</v>
      </c>
      <c r="N16" s="42">
        <v>0</v>
      </c>
      <c r="O16" s="45">
        <v>0</v>
      </c>
      <c r="P16" s="117">
        <f t="shared" si="4"/>
        <v>100</v>
      </c>
      <c r="Q16" s="118">
        <f t="shared" si="2"/>
        <v>84.615384615384613</v>
      </c>
      <c r="R16" s="84">
        <v>17</v>
      </c>
      <c r="S16" s="85">
        <v>6</v>
      </c>
      <c r="T16" s="85">
        <v>3</v>
      </c>
      <c r="U16" s="86">
        <v>0</v>
      </c>
      <c r="V16" s="69">
        <f t="shared" si="3"/>
        <v>4.5384615384615383</v>
      </c>
      <c r="W16" s="87">
        <v>4</v>
      </c>
      <c r="X16" s="88"/>
      <c r="Y16" s="88">
        <v>0</v>
      </c>
      <c r="Z16" s="88">
        <v>0</v>
      </c>
    </row>
    <row r="18" spans="13:23" x14ac:dyDescent="0.2"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</row>
  </sheetData>
  <mergeCells count="24">
    <mergeCell ref="A2:X2"/>
    <mergeCell ref="A3:X3"/>
    <mergeCell ref="A4:X4"/>
    <mergeCell ref="A5:X5"/>
    <mergeCell ref="A6:A7"/>
    <mergeCell ref="B6:B7"/>
    <mergeCell ref="P6:P7"/>
    <mergeCell ref="Q6:Q7"/>
    <mergeCell ref="F6:F7"/>
    <mergeCell ref="G6:G7"/>
    <mergeCell ref="H6:H7"/>
    <mergeCell ref="C6:C7"/>
    <mergeCell ref="D6:D7"/>
    <mergeCell ref="E6:E7"/>
    <mergeCell ref="Y6:Y7"/>
    <mergeCell ref="Z6:Z7"/>
    <mergeCell ref="I6:I7"/>
    <mergeCell ref="J6:J7"/>
    <mergeCell ref="K6:K7"/>
    <mergeCell ref="L6:O6"/>
    <mergeCell ref="R6:U6"/>
    <mergeCell ref="V6:V7"/>
    <mergeCell ref="W6:W7"/>
    <mergeCell ref="X6:X7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96" fitToHeight="2" orientation="landscape" verticalDpi="200" r:id="rId1"/>
  <headerFooter alignWithMargins="0"/>
  <rowBreaks count="1" manualBreakCount="1">
    <brk id="1" max="25" man="1"/>
  </rowBreaks>
  <colBreaks count="1" manualBreakCount="1">
    <brk id="26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view="pageBreakPreview" topLeftCell="A4" zoomScaleNormal="100" zoomScaleSheetLayoutView="100" workbookViewId="0">
      <selection activeCell="A5" sqref="A5:X5"/>
    </sheetView>
  </sheetViews>
  <sheetFormatPr defaultRowHeight="12.75" x14ac:dyDescent="0.2"/>
  <cols>
    <col min="1" max="1" width="21" customWidth="1"/>
    <col min="2" max="14" width="4.7109375" customWidth="1"/>
    <col min="15" max="15" width="6.5703125" customWidth="1"/>
    <col min="16" max="16" width="6" customWidth="1"/>
    <col min="17" max="17" width="5.7109375" customWidth="1"/>
    <col min="18" max="22" width="4.7109375" customWidth="1"/>
    <col min="23" max="23" width="9.140625" hidden="1" customWidth="1"/>
    <col min="24" max="25" width="5.7109375" customWidth="1"/>
  </cols>
  <sheetData>
    <row r="2" spans="1:25" x14ac:dyDescent="0.2">
      <c r="A2" s="144" t="s">
        <v>25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</row>
    <row r="3" spans="1:25" x14ac:dyDescent="0.2">
      <c r="A3" s="144" t="s">
        <v>26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</row>
    <row r="4" spans="1:25" x14ac:dyDescent="0.2">
      <c r="A4" s="145" t="s">
        <v>36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</row>
    <row r="5" spans="1:25" ht="13.5" thickBot="1" x14ac:dyDescent="0.25">
      <c r="A5" s="145" t="s">
        <v>40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</row>
    <row r="6" spans="1:25" ht="12.75" customHeight="1" x14ac:dyDescent="0.2">
      <c r="A6" s="168" t="s">
        <v>35</v>
      </c>
      <c r="B6" s="150" t="s">
        <v>2</v>
      </c>
      <c r="C6" s="152" t="s">
        <v>3</v>
      </c>
      <c r="D6" s="152" t="s">
        <v>4</v>
      </c>
      <c r="E6" s="135" t="s">
        <v>5</v>
      </c>
      <c r="F6" s="157" t="s">
        <v>6</v>
      </c>
      <c r="G6" s="133" t="s">
        <v>7</v>
      </c>
      <c r="H6" s="133" t="s">
        <v>8</v>
      </c>
      <c r="I6" s="133" t="s">
        <v>9</v>
      </c>
      <c r="J6" s="133" t="s">
        <v>10</v>
      </c>
      <c r="K6" s="135" t="s">
        <v>11</v>
      </c>
      <c r="L6" s="137" t="s">
        <v>12</v>
      </c>
      <c r="M6" s="138"/>
      <c r="N6" s="138"/>
      <c r="O6" s="139"/>
      <c r="P6" s="140" t="s">
        <v>13</v>
      </c>
      <c r="Q6" s="142" t="s">
        <v>14</v>
      </c>
      <c r="R6" s="146" t="s">
        <v>15</v>
      </c>
      <c r="S6" s="147"/>
      <c r="T6" s="147"/>
      <c r="U6" s="171"/>
      <c r="V6" s="172" t="s">
        <v>16</v>
      </c>
      <c r="W6" s="164" t="s">
        <v>17</v>
      </c>
      <c r="X6" s="166" t="s">
        <v>17</v>
      </c>
      <c r="Y6" s="159" t="s">
        <v>24</v>
      </c>
    </row>
    <row r="7" spans="1:25" ht="104.25" customHeight="1" x14ac:dyDescent="0.2">
      <c r="A7" s="169"/>
      <c r="B7" s="151"/>
      <c r="C7" s="153"/>
      <c r="D7" s="153"/>
      <c r="E7" s="136"/>
      <c r="F7" s="158"/>
      <c r="G7" s="134"/>
      <c r="H7" s="134"/>
      <c r="I7" s="134"/>
      <c r="J7" s="134"/>
      <c r="K7" s="136"/>
      <c r="L7" s="3" t="s">
        <v>18</v>
      </c>
      <c r="M7" s="4" t="s">
        <v>19</v>
      </c>
      <c r="N7" s="4" t="s">
        <v>20</v>
      </c>
      <c r="O7" s="5" t="s">
        <v>21</v>
      </c>
      <c r="P7" s="141"/>
      <c r="Q7" s="143"/>
      <c r="R7" s="3" t="s">
        <v>18</v>
      </c>
      <c r="S7" s="4" t="s">
        <v>19</v>
      </c>
      <c r="T7" s="4" t="s">
        <v>20</v>
      </c>
      <c r="U7" s="4" t="s">
        <v>21</v>
      </c>
      <c r="V7" s="173"/>
      <c r="W7" s="165"/>
      <c r="X7" s="167"/>
      <c r="Y7" s="160"/>
    </row>
    <row r="8" spans="1:25" ht="13.5" thickBot="1" x14ac:dyDescent="0.25">
      <c r="A8" s="7">
        <v>1</v>
      </c>
      <c r="B8" s="8">
        <v>2</v>
      </c>
      <c r="C8" s="9">
        <v>3</v>
      </c>
      <c r="D8" s="9">
        <v>4</v>
      </c>
      <c r="E8" s="10">
        <v>5</v>
      </c>
      <c r="F8" s="8">
        <v>6</v>
      </c>
      <c r="G8" s="9">
        <v>7</v>
      </c>
      <c r="H8" s="9">
        <v>8</v>
      </c>
      <c r="I8" s="9">
        <v>9</v>
      </c>
      <c r="J8" s="9">
        <v>10</v>
      </c>
      <c r="K8" s="10">
        <v>11</v>
      </c>
      <c r="L8" s="8">
        <v>12</v>
      </c>
      <c r="M8" s="9">
        <v>13</v>
      </c>
      <c r="N8" s="9">
        <v>14</v>
      </c>
      <c r="O8" s="10">
        <v>15</v>
      </c>
      <c r="P8" s="11">
        <v>16</v>
      </c>
      <c r="Q8" s="12">
        <v>17</v>
      </c>
      <c r="R8" s="7">
        <v>18</v>
      </c>
      <c r="S8" s="12">
        <v>19</v>
      </c>
      <c r="T8" s="12">
        <v>20</v>
      </c>
      <c r="U8" s="9">
        <v>21</v>
      </c>
      <c r="V8" s="13">
        <v>22</v>
      </c>
      <c r="W8" s="47">
        <v>23</v>
      </c>
      <c r="X8" s="47">
        <v>23</v>
      </c>
      <c r="Y8" s="14">
        <v>24</v>
      </c>
    </row>
    <row r="9" spans="1:25" ht="22.5" customHeight="1" thickBot="1" x14ac:dyDescent="0.25">
      <c r="A9" s="62" t="s">
        <v>22</v>
      </c>
      <c r="B9" s="20">
        <f>SUM(B10:B16)</f>
        <v>41</v>
      </c>
      <c r="C9" s="16">
        <f>SUM(C10:C16)</f>
        <v>41</v>
      </c>
      <c r="D9" s="16">
        <f>SUM(D10:D16)</f>
        <v>9</v>
      </c>
      <c r="E9" s="17">
        <f t="shared" ref="E9:E16" si="0">SUM(F9:K9)</f>
        <v>41</v>
      </c>
      <c r="F9" s="16">
        <f>SUM(F10:F16)</f>
        <v>23</v>
      </c>
      <c r="G9" s="16">
        <f t="shared" ref="G9:O9" si="1">SUM(G10:G16)</f>
        <v>10</v>
      </c>
      <c r="H9" s="16">
        <f t="shared" si="1"/>
        <v>1</v>
      </c>
      <c r="I9" s="16">
        <f t="shared" si="1"/>
        <v>1</v>
      </c>
      <c r="J9" s="16">
        <f t="shared" si="1"/>
        <v>5</v>
      </c>
      <c r="K9" s="17">
        <f t="shared" si="1"/>
        <v>1</v>
      </c>
      <c r="L9" s="18">
        <f t="shared" si="1"/>
        <v>14</v>
      </c>
      <c r="M9" s="16">
        <f t="shared" si="1"/>
        <v>10</v>
      </c>
      <c r="N9" s="16">
        <f t="shared" si="1"/>
        <v>6</v>
      </c>
      <c r="O9" s="19">
        <f t="shared" si="1"/>
        <v>1</v>
      </c>
      <c r="P9" s="20">
        <f t="shared" ref="P9:P16" si="2">(E9-K9)/E9*100</f>
        <v>97.560975609756099</v>
      </c>
      <c r="Q9" s="110">
        <f t="shared" ref="Q9:Q16" si="3">(F9+G9+H9)/E9*100</f>
        <v>82.926829268292678</v>
      </c>
      <c r="R9" s="18">
        <f>SUM(R10:R16)</f>
        <v>20</v>
      </c>
      <c r="S9" s="16">
        <f>SUM(S10:S16)</f>
        <v>8</v>
      </c>
      <c r="T9" s="16">
        <f>SUM(T10:T16)</f>
        <v>1</v>
      </c>
      <c r="U9" s="16">
        <f>SUM(U10:U16)</f>
        <v>0</v>
      </c>
      <c r="V9" s="17">
        <f t="shared" ref="V9:V16" si="4">(R9*5+S9*4+T9*3+U9*2)/(U9+R9+S9+T9)</f>
        <v>4.6551724137931032</v>
      </c>
      <c r="W9" s="19">
        <f>SUM(W10:W16)</f>
        <v>0</v>
      </c>
      <c r="X9" s="48">
        <f>SUM(X10:X16)</f>
        <v>7</v>
      </c>
      <c r="Y9" s="48">
        <f>SUM(Y10:Y16)</f>
        <v>17</v>
      </c>
    </row>
    <row r="10" spans="1:25" ht="27" customHeight="1" thickBot="1" x14ac:dyDescent="0.25">
      <c r="A10" s="106" t="s">
        <v>28</v>
      </c>
      <c r="B10" s="31">
        <v>4</v>
      </c>
      <c r="C10" s="32">
        <v>4</v>
      </c>
      <c r="D10" s="32">
        <v>0</v>
      </c>
      <c r="E10" s="50">
        <f t="shared" si="0"/>
        <v>4</v>
      </c>
      <c r="F10" s="31">
        <v>4</v>
      </c>
      <c r="G10" s="32">
        <v>0</v>
      </c>
      <c r="H10" s="32">
        <v>0</v>
      </c>
      <c r="I10" s="32">
        <v>0</v>
      </c>
      <c r="J10" s="32">
        <v>0</v>
      </c>
      <c r="K10" s="35">
        <v>0</v>
      </c>
      <c r="L10" s="33">
        <v>4</v>
      </c>
      <c r="M10" s="32">
        <v>0</v>
      </c>
      <c r="N10" s="32">
        <v>0</v>
      </c>
      <c r="O10" s="34">
        <v>0</v>
      </c>
      <c r="P10" s="91">
        <f t="shared" si="2"/>
        <v>100</v>
      </c>
      <c r="Q10" s="94">
        <f t="shared" si="3"/>
        <v>100</v>
      </c>
      <c r="R10" s="33">
        <v>4</v>
      </c>
      <c r="S10" s="32">
        <v>0</v>
      </c>
      <c r="T10" s="32">
        <v>0</v>
      </c>
      <c r="U10" s="32">
        <v>0</v>
      </c>
      <c r="V10" s="51">
        <f t="shared" si="4"/>
        <v>5</v>
      </c>
      <c r="W10" s="52"/>
      <c r="X10" s="80">
        <v>0</v>
      </c>
      <c r="Y10" s="80">
        <v>0</v>
      </c>
    </row>
    <row r="11" spans="1:25" ht="28.5" customHeight="1" thickBot="1" x14ac:dyDescent="0.25">
      <c r="A11" s="107" t="s">
        <v>29</v>
      </c>
      <c r="B11" s="31">
        <v>2</v>
      </c>
      <c r="C11" s="32">
        <v>2</v>
      </c>
      <c r="D11" s="32">
        <v>0</v>
      </c>
      <c r="E11" s="50">
        <f t="shared" si="0"/>
        <v>2</v>
      </c>
      <c r="F11" s="31">
        <v>2</v>
      </c>
      <c r="G11" s="32">
        <v>0</v>
      </c>
      <c r="H11" s="32">
        <v>0</v>
      </c>
      <c r="I11" s="32">
        <v>0</v>
      </c>
      <c r="J11" s="32">
        <v>0</v>
      </c>
      <c r="K11" s="35">
        <v>0</v>
      </c>
      <c r="L11" s="33">
        <v>0</v>
      </c>
      <c r="M11" s="32">
        <v>0</v>
      </c>
      <c r="N11" s="32">
        <v>0</v>
      </c>
      <c r="O11" s="34">
        <v>0</v>
      </c>
      <c r="P11" s="91">
        <f t="shared" si="2"/>
        <v>100</v>
      </c>
      <c r="Q11" s="94">
        <f t="shared" si="3"/>
        <v>100</v>
      </c>
      <c r="R11" s="33">
        <v>2</v>
      </c>
      <c r="S11" s="32">
        <v>0</v>
      </c>
      <c r="T11" s="32">
        <v>0</v>
      </c>
      <c r="U11" s="32">
        <v>0</v>
      </c>
      <c r="V11" s="51">
        <f t="shared" si="4"/>
        <v>5</v>
      </c>
      <c r="W11" s="52"/>
      <c r="X11" s="80">
        <v>0</v>
      </c>
      <c r="Y11" s="80">
        <v>0</v>
      </c>
    </row>
    <row r="12" spans="1:25" ht="26.25" customHeight="1" thickBot="1" x14ac:dyDescent="0.25">
      <c r="A12" s="107" t="s">
        <v>30</v>
      </c>
      <c r="B12" s="31">
        <v>7</v>
      </c>
      <c r="C12" s="32">
        <v>7</v>
      </c>
      <c r="D12" s="32">
        <v>0</v>
      </c>
      <c r="E12" s="50">
        <f t="shared" si="0"/>
        <v>7</v>
      </c>
      <c r="F12" s="31">
        <v>4</v>
      </c>
      <c r="G12" s="32">
        <v>3</v>
      </c>
      <c r="H12" s="32">
        <v>0</v>
      </c>
      <c r="I12" s="32">
        <v>0</v>
      </c>
      <c r="J12" s="32">
        <v>0</v>
      </c>
      <c r="K12" s="35">
        <v>0</v>
      </c>
      <c r="L12" s="33">
        <v>3</v>
      </c>
      <c r="M12" s="32">
        <v>5</v>
      </c>
      <c r="N12" s="32">
        <v>0</v>
      </c>
      <c r="O12" s="34">
        <v>0</v>
      </c>
      <c r="P12" s="91">
        <f t="shared" si="2"/>
        <v>100</v>
      </c>
      <c r="Q12" s="94">
        <f t="shared" si="3"/>
        <v>100</v>
      </c>
      <c r="R12" s="33">
        <v>3</v>
      </c>
      <c r="S12" s="32">
        <v>4</v>
      </c>
      <c r="T12" s="32">
        <v>0</v>
      </c>
      <c r="U12" s="32">
        <v>0</v>
      </c>
      <c r="V12" s="51">
        <f t="shared" si="4"/>
        <v>4.4285714285714288</v>
      </c>
      <c r="W12" s="52"/>
      <c r="X12" s="80">
        <v>0</v>
      </c>
      <c r="Y12" s="80">
        <v>3</v>
      </c>
    </row>
    <row r="13" spans="1:25" ht="25.5" customHeight="1" thickBot="1" x14ac:dyDescent="0.25">
      <c r="A13" s="108" t="s">
        <v>31</v>
      </c>
      <c r="B13" s="31">
        <v>9</v>
      </c>
      <c r="C13" s="32">
        <v>9</v>
      </c>
      <c r="D13" s="32">
        <v>9</v>
      </c>
      <c r="E13" s="50">
        <f t="shared" si="0"/>
        <v>9</v>
      </c>
      <c r="F13" s="31">
        <v>7</v>
      </c>
      <c r="G13" s="32">
        <v>2</v>
      </c>
      <c r="H13" s="32">
        <v>0</v>
      </c>
      <c r="I13" s="32">
        <v>0</v>
      </c>
      <c r="J13" s="32">
        <v>0</v>
      </c>
      <c r="K13" s="35">
        <v>0</v>
      </c>
      <c r="L13" s="33">
        <v>0</v>
      </c>
      <c r="M13" s="32">
        <v>0</v>
      </c>
      <c r="N13" s="32">
        <v>0</v>
      </c>
      <c r="O13" s="34">
        <v>0</v>
      </c>
      <c r="P13" s="91">
        <f>(E13-K13)/E13*100</f>
        <v>100</v>
      </c>
      <c r="Q13" s="94">
        <f>(F13+G13+H13)/E13*100</f>
        <v>100</v>
      </c>
      <c r="R13" s="33">
        <v>7</v>
      </c>
      <c r="S13" s="32">
        <v>2</v>
      </c>
      <c r="T13" s="32">
        <v>0</v>
      </c>
      <c r="U13" s="32">
        <v>0</v>
      </c>
      <c r="V13" s="51">
        <f>(R13*5+S13*4+T13*3+U13*2)/(U13+R13+S13+T13)</f>
        <v>4.7777777777777777</v>
      </c>
      <c r="W13" s="52"/>
      <c r="X13" s="80">
        <v>3</v>
      </c>
      <c r="Y13" s="80">
        <v>8</v>
      </c>
    </row>
    <row r="14" spans="1:25" ht="27" customHeight="1" thickBot="1" x14ac:dyDescent="0.25">
      <c r="A14" s="108" t="s">
        <v>32</v>
      </c>
      <c r="B14" s="31">
        <v>2</v>
      </c>
      <c r="C14" s="32">
        <v>2</v>
      </c>
      <c r="D14" s="32">
        <v>0</v>
      </c>
      <c r="E14" s="50">
        <f t="shared" si="0"/>
        <v>2</v>
      </c>
      <c r="F14" s="31">
        <v>1</v>
      </c>
      <c r="G14" s="32">
        <v>1</v>
      </c>
      <c r="H14" s="32">
        <v>0</v>
      </c>
      <c r="I14" s="32">
        <v>0</v>
      </c>
      <c r="J14" s="32">
        <v>0</v>
      </c>
      <c r="K14" s="35">
        <v>0</v>
      </c>
      <c r="L14" s="33">
        <v>1</v>
      </c>
      <c r="M14" s="32">
        <v>1</v>
      </c>
      <c r="N14" s="32">
        <v>0</v>
      </c>
      <c r="O14" s="34">
        <v>0</v>
      </c>
      <c r="P14" s="91">
        <f t="shared" si="2"/>
        <v>100</v>
      </c>
      <c r="Q14" s="94">
        <f t="shared" si="3"/>
        <v>100</v>
      </c>
      <c r="R14" s="33">
        <v>1</v>
      </c>
      <c r="S14" s="32">
        <v>1</v>
      </c>
      <c r="T14" s="32">
        <v>0</v>
      </c>
      <c r="U14" s="32">
        <v>0</v>
      </c>
      <c r="V14" s="51">
        <f t="shared" si="4"/>
        <v>4.5</v>
      </c>
      <c r="W14" s="81"/>
      <c r="X14" s="80">
        <v>1</v>
      </c>
      <c r="Y14" s="80">
        <v>1</v>
      </c>
    </row>
    <row r="15" spans="1:25" ht="28.5" customHeight="1" thickBot="1" x14ac:dyDescent="0.25">
      <c r="A15" s="107" t="s">
        <v>33</v>
      </c>
      <c r="B15" s="31">
        <v>16</v>
      </c>
      <c r="C15" s="32">
        <v>16</v>
      </c>
      <c r="D15" s="32">
        <v>0</v>
      </c>
      <c r="E15" s="50">
        <f t="shared" si="0"/>
        <v>16</v>
      </c>
      <c r="F15" s="31">
        <v>4</v>
      </c>
      <c r="G15" s="32">
        <v>4</v>
      </c>
      <c r="H15" s="32">
        <v>1</v>
      </c>
      <c r="I15" s="32">
        <v>1</v>
      </c>
      <c r="J15" s="32">
        <v>5</v>
      </c>
      <c r="K15" s="35">
        <v>1</v>
      </c>
      <c r="L15" s="33">
        <v>5</v>
      </c>
      <c r="M15" s="32">
        <v>4</v>
      </c>
      <c r="N15" s="32">
        <v>6</v>
      </c>
      <c r="O15" s="34">
        <v>1</v>
      </c>
      <c r="P15" s="92">
        <f t="shared" si="2"/>
        <v>93.75</v>
      </c>
      <c r="Q15" s="94">
        <f t="shared" si="3"/>
        <v>56.25</v>
      </c>
      <c r="R15" s="33">
        <v>1</v>
      </c>
      <c r="S15" s="32">
        <v>1</v>
      </c>
      <c r="T15" s="32">
        <v>1</v>
      </c>
      <c r="U15" s="32">
        <v>0</v>
      </c>
      <c r="V15" s="51">
        <f t="shared" si="4"/>
        <v>4</v>
      </c>
      <c r="W15" s="81"/>
      <c r="X15" s="80">
        <v>3</v>
      </c>
      <c r="Y15" s="80">
        <v>4</v>
      </c>
    </row>
    <row r="16" spans="1:25" ht="27" customHeight="1" thickBot="1" x14ac:dyDescent="0.25">
      <c r="A16" s="107" t="s">
        <v>34</v>
      </c>
      <c r="B16" s="84">
        <v>1</v>
      </c>
      <c r="C16" s="85">
        <v>1</v>
      </c>
      <c r="D16" s="85">
        <v>0</v>
      </c>
      <c r="E16" s="77">
        <f t="shared" si="0"/>
        <v>1</v>
      </c>
      <c r="F16" s="84">
        <v>1</v>
      </c>
      <c r="G16" s="85">
        <v>0</v>
      </c>
      <c r="H16" s="85">
        <v>0</v>
      </c>
      <c r="I16" s="85">
        <v>0</v>
      </c>
      <c r="J16" s="85">
        <v>0</v>
      </c>
      <c r="K16" s="89">
        <v>0</v>
      </c>
      <c r="L16" s="90">
        <v>1</v>
      </c>
      <c r="M16" s="85">
        <v>0</v>
      </c>
      <c r="N16" s="85">
        <v>0</v>
      </c>
      <c r="O16" s="86">
        <v>0</v>
      </c>
      <c r="P16" s="93">
        <f t="shared" si="2"/>
        <v>100</v>
      </c>
      <c r="Q16" s="95">
        <f t="shared" si="3"/>
        <v>100</v>
      </c>
      <c r="R16" s="90">
        <v>2</v>
      </c>
      <c r="S16" s="85">
        <v>0</v>
      </c>
      <c r="T16" s="85">
        <v>0</v>
      </c>
      <c r="U16" s="85">
        <v>0</v>
      </c>
      <c r="V16" s="78">
        <f t="shared" si="4"/>
        <v>5</v>
      </c>
      <c r="W16" s="79"/>
      <c r="X16" s="82">
        <v>0</v>
      </c>
      <c r="Y16" s="82">
        <v>1</v>
      </c>
    </row>
    <row r="18" spans="12:22" x14ac:dyDescent="0.2"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</row>
  </sheetData>
  <mergeCells count="24">
    <mergeCell ref="L18:V18"/>
    <mergeCell ref="P6:P7"/>
    <mergeCell ref="Q6:Q7"/>
    <mergeCell ref="R6:U6"/>
    <mergeCell ref="V6:V7"/>
    <mergeCell ref="A2:X2"/>
    <mergeCell ref="A3:X3"/>
    <mergeCell ref="Y6:Y7"/>
    <mergeCell ref="W6:W7"/>
    <mergeCell ref="X6:X7"/>
    <mergeCell ref="K6:K7"/>
    <mergeCell ref="L6:O6"/>
    <mergeCell ref="A6:A7"/>
    <mergeCell ref="B6:B7"/>
    <mergeCell ref="C6:C7"/>
    <mergeCell ref="A4:X4"/>
    <mergeCell ref="A5:X5"/>
    <mergeCell ref="G6:G7"/>
    <mergeCell ref="H6:H7"/>
    <mergeCell ref="D6:D7"/>
    <mergeCell ref="I6:I7"/>
    <mergeCell ref="J6:J7"/>
    <mergeCell ref="E6:E7"/>
    <mergeCell ref="F6:F7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99" fitToHeight="2" orientation="landscape" verticalDpi="200" r:id="rId1"/>
  <headerFooter alignWithMargins="0"/>
  <rowBreaks count="1" manualBreakCount="1">
    <brk id="1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"/>
  <sheetViews>
    <sheetView view="pageBreakPreview" zoomScaleNormal="100" workbookViewId="0">
      <selection activeCell="M10" sqref="M10"/>
    </sheetView>
  </sheetViews>
  <sheetFormatPr defaultRowHeight="12.75" x14ac:dyDescent="0.2"/>
  <cols>
    <col min="1" max="1" width="21" customWidth="1"/>
    <col min="2" max="6" width="4.7109375" customWidth="1"/>
    <col min="7" max="7" width="5" customWidth="1"/>
    <col min="8" max="15" width="4.7109375" customWidth="1"/>
    <col min="16" max="17" width="6" customWidth="1"/>
    <col min="18" max="21" width="4.7109375" customWidth="1"/>
    <col min="22" max="22" width="6" customWidth="1"/>
    <col min="23" max="23" width="4.7109375" customWidth="1"/>
  </cols>
  <sheetData>
    <row r="2" spans="1:24" x14ac:dyDescent="0.2">
      <c r="A2" s="144" t="s">
        <v>25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</row>
    <row r="3" spans="1:24" x14ac:dyDescent="0.2">
      <c r="A3" s="144" t="s">
        <v>26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</row>
    <row r="4" spans="1:24" x14ac:dyDescent="0.2">
      <c r="A4" s="145" t="s">
        <v>36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</row>
    <row r="5" spans="1:24" ht="13.5" thickBot="1" x14ac:dyDescent="0.25">
      <c r="A5" s="145" t="s">
        <v>40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</row>
    <row r="6" spans="1:24" ht="12.75" customHeight="1" x14ac:dyDescent="0.2">
      <c r="A6" s="168" t="s">
        <v>35</v>
      </c>
      <c r="B6" s="150" t="s">
        <v>2</v>
      </c>
      <c r="C6" s="152" t="s">
        <v>3</v>
      </c>
      <c r="D6" s="152" t="s">
        <v>4</v>
      </c>
      <c r="E6" s="135" t="s">
        <v>5</v>
      </c>
      <c r="F6" s="157" t="s">
        <v>6</v>
      </c>
      <c r="G6" s="133" t="s">
        <v>7</v>
      </c>
      <c r="H6" s="133" t="s">
        <v>8</v>
      </c>
      <c r="I6" s="133" t="s">
        <v>9</v>
      </c>
      <c r="J6" s="133" t="s">
        <v>10</v>
      </c>
      <c r="K6" s="135" t="s">
        <v>11</v>
      </c>
      <c r="L6" s="137" t="s">
        <v>12</v>
      </c>
      <c r="M6" s="138"/>
      <c r="N6" s="138"/>
      <c r="O6" s="139"/>
      <c r="P6" s="140" t="s">
        <v>13</v>
      </c>
      <c r="Q6" s="142" t="s">
        <v>14</v>
      </c>
      <c r="R6" s="146" t="s">
        <v>15</v>
      </c>
      <c r="S6" s="147"/>
      <c r="T6" s="147"/>
      <c r="U6" s="171"/>
      <c r="V6" s="172" t="s">
        <v>16</v>
      </c>
      <c r="W6" s="166" t="s">
        <v>17</v>
      </c>
      <c r="X6" s="159" t="s">
        <v>24</v>
      </c>
    </row>
    <row r="7" spans="1:24" ht="85.5" customHeight="1" x14ac:dyDescent="0.2">
      <c r="A7" s="169"/>
      <c r="B7" s="151"/>
      <c r="C7" s="153"/>
      <c r="D7" s="153"/>
      <c r="E7" s="136"/>
      <c r="F7" s="158"/>
      <c r="G7" s="134"/>
      <c r="H7" s="134"/>
      <c r="I7" s="134"/>
      <c r="J7" s="134"/>
      <c r="K7" s="136"/>
      <c r="L7" s="3" t="s">
        <v>18</v>
      </c>
      <c r="M7" s="4" t="s">
        <v>19</v>
      </c>
      <c r="N7" s="4" t="s">
        <v>20</v>
      </c>
      <c r="O7" s="5" t="s">
        <v>21</v>
      </c>
      <c r="P7" s="141"/>
      <c r="Q7" s="143"/>
      <c r="R7" s="3" t="s">
        <v>18</v>
      </c>
      <c r="S7" s="4" t="s">
        <v>19</v>
      </c>
      <c r="T7" s="4" t="s">
        <v>20</v>
      </c>
      <c r="U7" s="4" t="s">
        <v>21</v>
      </c>
      <c r="V7" s="173"/>
      <c r="W7" s="167"/>
      <c r="X7" s="160"/>
    </row>
    <row r="8" spans="1:24" ht="13.5" thickBot="1" x14ac:dyDescent="0.25">
      <c r="A8" s="7">
        <v>1</v>
      </c>
      <c r="B8" s="8">
        <v>2</v>
      </c>
      <c r="C8" s="9">
        <v>3</v>
      </c>
      <c r="D8" s="9">
        <v>4</v>
      </c>
      <c r="E8" s="10">
        <v>5</v>
      </c>
      <c r="F8" s="8">
        <v>6</v>
      </c>
      <c r="G8" s="9">
        <v>7</v>
      </c>
      <c r="H8" s="9">
        <v>8</v>
      </c>
      <c r="I8" s="9">
        <v>9</v>
      </c>
      <c r="J8" s="9">
        <v>10</v>
      </c>
      <c r="K8" s="10">
        <v>11</v>
      </c>
      <c r="L8" s="8">
        <v>12</v>
      </c>
      <c r="M8" s="9">
        <v>13</v>
      </c>
      <c r="N8" s="9">
        <v>14</v>
      </c>
      <c r="O8" s="10">
        <v>15</v>
      </c>
      <c r="P8" s="11">
        <v>16</v>
      </c>
      <c r="Q8" s="12">
        <v>17</v>
      </c>
      <c r="R8" s="7">
        <v>18</v>
      </c>
      <c r="S8" s="12">
        <v>19</v>
      </c>
      <c r="T8" s="12">
        <v>20</v>
      </c>
      <c r="U8" s="9">
        <v>21</v>
      </c>
      <c r="V8" s="13">
        <v>22</v>
      </c>
      <c r="W8" s="47">
        <v>23</v>
      </c>
      <c r="X8" s="14">
        <v>24</v>
      </c>
    </row>
    <row r="9" spans="1:24" ht="13.5" thickBot="1" x14ac:dyDescent="0.25">
      <c r="A9" s="62" t="s">
        <v>22</v>
      </c>
      <c r="B9" s="20">
        <f>SUM(B10:B16)</f>
        <v>58</v>
      </c>
      <c r="C9" s="16">
        <f>SUM(C10:C16)</f>
        <v>57</v>
      </c>
      <c r="D9" s="16">
        <f>SUM(D10:D16)</f>
        <v>1</v>
      </c>
      <c r="E9" s="17">
        <f t="shared" ref="E9:E16" si="0">SUM(F9:K9)</f>
        <v>56</v>
      </c>
      <c r="F9" s="16">
        <f>SUM(F10:F16)</f>
        <v>40</v>
      </c>
      <c r="G9" s="16">
        <f t="shared" ref="G9:O9" si="1">SUM(G10:G16)</f>
        <v>8</v>
      </c>
      <c r="H9" s="16">
        <f t="shared" si="1"/>
        <v>4</v>
      </c>
      <c r="I9" s="16">
        <f t="shared" si="1"/>
        <v>0</v>
      </c>
      <c r="J9" s="16">
        <f t="shared" si="1"/>
        <v>4</v>
      </c>
      <c r="K9" s="17">
        <f t="shared" si="1"/>
        <v>0</v>
      </c>
      <c r="L9" s="18">
        <f t="shared" si="1"/>
        <v>41</v>
      </c>
      <c r="M9" s="16">
        <f t="shared" si="1"/>
        <v>7</v>
      </c>
      <c r="N9" s="16">
        <f t="shared" si="1"/>
        <v>4</v>
      </c>
      <c r="O9" s="19">
        <f t="shared" si="1"/>
        <v>0</v>
      </c>
      <c r="P9" s="20">
        <f t="shared" ref="P9:P16" si="2">(E9-K9)/E9*100</f>
        <v>100</v>
      </c>
      <c r="Q9" s="110">
        <f t="shared" ref="Q9:Q16" si="3">(F9+G9+H9)/E9*100</f>
        <v>92.857142857142861</v>
      </c>
      <c r="R9" s="18">
        <f>SUM(R10:R16)</f>
        <v>48</v>
      </c>
      <c r="S9" s="16">
        <f>SUM(S10:S16)</f>
        <v>14</v>
      </c>
      <c r="T9" s="16">
        <f>SUM(T10:T16)</f>
        <v>5</v>
      </c>
      <c r="U9" s="16">
        <f>SUM(U10:U16)</f>
        <v>1</v>
      </c>
      <c r="V9" s="17">
        <f t="shared" ref="V9:V16" si="4">(R9*5+S9*4+T9*3+U9*2)/(U9+R9+S9+T9)</f>
        <v>4.6029411764705879</v>
      </c>
      <c r="W9" s="48">
        <f>SUM(W10:W16)</f>
        <v>10</v>
      </c>
      <c r="X9" s="48">
        <f>SUM(X10:X16)</f>
        <v>6</v>
      </c>
    </row>
    <row r="10" spans="1:24" ht="27" customHeight="1" thickBot="1" x14ac:dyDescent="0.25">
      <c r="A10" s="106" t="s">
        <v>28</v>
      </c>
      <c r="B10" s="31">
        <v>9</v>
      </c>
      <c r="C10" s="32">
        <v>9</v>
      </c>
      <c r="D10" s="32">
        <v>0</v>
      </c>
      <c r="E10" s="50">
        <f t="shared" si="0"/>
        <v>9</v>
      </c>
      <c r="F10" s="31">
        <v>5</v>
      </c>
      <c r="G10" s="32">
        <v>0</v>
      </c>
      <c r="H10" s="32">
        <v>4</v>
      </c>
      <c r="I10" s="32">
        <v>0</v>
      </c>
      <c r="J10" s="32">
        <v>0</v>
      </c>
      <c r="K10" s="35">
        <v>0</v>
      </c>
      <c r="L10" s="33">
        <v>9</v>
      </c>
      <c r="M10" s="32">
        <v>0</v>
      </c>
      <c r="N10" s="32">
        <v>0</v>
      </c>
      <c r="O10" s="34">
        <v>0</v>
      </c>
      <c r="P10" s="91">
        <f t="shared" si="2"/>
        <v>100</v>
      </c>
      <c r="Q10" s="94">
        <f t="shared" si="3"/>
        <v>100</v>
      </c>
      <c r="R10" s="33">
        <v>9</v>
      </c>
      <c r="S10" s="32">
        <v>4</v>
      </c>
      <c r="T10" s="32">
        <v>0</v>
      </c>
      <c r="U10" s="32">
        <v>0</v>
      </c>
      <c r="V10" s="51">
        <f t="shared" si="4"/>
        <v>4.6923076923076925</v>
      </c>
      <c r="W10" s="80">
        <v>0</v>
      </c>
      <c r="X10" s="80"/>
    </row>
    <row r="11" spans="1:24" ht="27" customHeight="1" thickBot="1" x14ac:dyDescent="0.25">
      <c r="A11" s="107" t="s">
        <v>29</v>
      </c>
      <c r="B11" s="31">
        <v>19</v>
      </c>
      <c r="C11" s="32">
        <v>19</v>
      </c>
      <c r="D11" s="32">
        <v>0</v>
      </c>
      <c r="E11" s="50">
        <f t="shared" si="0"/>
        <v>19</v>
      </c>
      <c r="F11" s="31">
        <v>12</v>
      </c>
      <c r="G11" s="32">
        <v>6</v>
      </c>
      <c r="H11" s="32">
        <v>0</v>
      </c>
      <c r="I11" s="32">
        <v>0</v>
      </c>
      <c r="J11" s="32">
        <v>1</v>
      </c>
      <c r="K11" s="35">
        <v>0</v>
      </c>
      <c r="L11" s="33">
        <v>12</v>
      </c>
      <c r="M11" s="32">
        <v>6</v>
      </c>
      <c r="N11" s="32">
        <v>1</v>
      </c>
      <c r="O11" s="34">
        <v>0</v>
      </c>
      <c r="P11" s="91">
        <f t="shared" si="2"/>
        <v>100</v>
      </c>
      <c r="Q11" s="94">
        <f t="shared" si="3"/>
        <v>94.73684210526315</v>
      </c>
      <c r="R11" s="33">
        <v>12</v>
      </c>
      <c r="S11" s="32">
        <v>6</v>
      </c>
      <c r="T11" s="32">
        <v>1</v>
      </c>
      <c r="U11" s="32">
        <v>0</v>
      </c>
      <c r="V11" s="51">
        <f t="shared" si="4"/>
        <v>4.5789473684210522</v>
      </c>
      <c r="W11" s="80">
        <v>1</v>
      </c>
      <c r="X11" s="80">
        <v>2</v>
      </c>
    </row>
    <row r="12" spans="1:24" ht="27" customHeight="1" thickBot="1" x14ac:dyDescent="0.25">
      <c r="A12" s="107" t="s">
        <v>30</v>
      </c>
      <c r="B12" s="31">
        <v>4</v>
      </c>
      <c r="C12" s="32">
        <v>3</v>
      </c>
      <c r="D12" s="32">
        <v>0</v>
      </c>
      <c r="E12" s="50">
        <f t="shared" si="0"/>
        <v>3</v>
      </c>
      <c r="F12" s="31">
        <v>2</v>
      </c>
      <c r="G12" s="32">
        <v>1</v>
      </c>
      <c r="H12" s="32">
        <v>0</v>
      </c>
      <c r="I12" s="32">
        <v>0</v>
      </c>
      <c r="J12" s="32">
        <v>0</v>
      </c>
      <c r="K12" s="35">
        <v>0</v>
      </c>
      <c r="L12" s="33">
        <v>3</v>
      </c>
      <c r="M12" s="32">
        <v>0</v>
      </c>
      <c r="N12" s="32">
        <v>0</v>
      </c>
      <c r="O12" s="34">
        <v>0</v>
      </c>
      <c r="P12" s="91">
        <f t="shared" si="2"/>
        <v>100</v>
      </c>
      <c r="Q12" s="94">
        <f t="shared" si="3"/>
        <v>100</v>
      </c>
      <c r="R12" s="33">
        <v>2</v>
      </c>
      <c r="S12" s="32">
        <v>1</v>
      </c>
      <c r="T12" s="32">
        <v>0</v>
      </c>
      <c r="U12" s="32">
        <v>0</v>
      </c>
      <c r="V12" s="51">
        <f t="shared" si="4"/>
        <v>4.666666666666667</v>
      </c>
      <c r="W12" s="80">
        <v>2</v>
      </c>
      <c r="X12" s="80"/>
    </row>
    <row r="13" spans="1:24" ht="27" customHeight="1" thickBot="1" x14ac:dyDescent="0.25">
      <c r="A13" s="122" t="s">
        <v>31</v>
      </c>
      <c r="B13" s="31">
        <v>11</v>
      </c>
      <c r="C13" s="32">
        <v>11</v>
      </c>
      <c r="D13" s="32">
        <v>0</v>
      </c>
      <c r="E13" s="50">
        <f t="shared" si="0"/>
        <v>11</v>
      </c>
      <c r="F13" s="31">
        <v>11</v>
      </c>
      <c r="G13" s="32">
        <v>0</v>
      </c>
      <c r="H13" s="32">
        <v>0</v>
      </c>
      <c r="I13" s="32">
        <v>0</v>
      </c>
      <c r="J13" s="32">
        <v>0</v>
      </c>
      <c r="K13" s="35">
        <v>0</v>
      </c>
      <c r="L13" s="33">
        <v>7</v>
      </c>
      <c r="M13" s="32">
        <v>0</v>
      </c>
      <c r="N13" s="32">
        <v>0</v>
      </c>
      <c r="O13" s="34">
        <v>0</v>
      </c>
      <c r="P13" s="91">
        <f>(E13-K13)/E13*100</f>
        <v>100</v>
      </c>
      <c r="Q13" s="94">
        <f>(F13+G13+H13)/E13*100</f>
        <v>100</v>
      </c>
      <c r="R13" s="33">
        <v>11</v>
      </c>
      <c r="S13" s="32">
        <v>0</v>
      </c>
      <c r="T13" s="32">
        <v>0</v>
      </c>
      <c r="U13" s="32">
        <v>0</v>
      </c>
      <c r="V13" s="51">
        <f>(R13*5+S13*4+T13*3+U13*2)/(U13+R13+S13+T13)</f>
        <v>5</v>
      </c>
      <c r="W13" s="80">
        <v>4</v>
      </c>
      <c r="X13" s="80"/>
    </row>
    <row r="14" spans="1:24" ht="27" customHeight="1" thickBot="1" x14ac:dyDescent="0.25">
      <c r="A14" s="108" t="s">
        <v>32</v>
      </c>
      <c r="B14" s="31">
        <v>8</v>
      </c>
      <c r="C14" s="32">
        <v>8</v>
      </c>
      <c r="D14" s="32">
        <v>0</v>
      </c>
      <c r="E14" s="50">
        <f t="shared" si="0"/>
        <v>8</v>
      </c>
      <c r="F14" s="31">
        <v>6</v>
      </c>
      <c r="G14" s="32">
        <v>0</v>
      </c>
      <c r="H14" s="32">
        <v>0</v>
      </c>
      <c r="I14" s="32">
        <v>0</v>
      </c>
      <c r="J14" s="32">
        <v>2</v>
      </c>
      <c r="K14" s="35">
        <v>0</v>
      </c>
      <c r="L14" s="33">
        <v>6</v>
      </c>
      <c r="M14" s="32">
        <v>0</v>
      </c>
      <c r="N14" s="32">
        <v>2</v>
      </c>
      <c r="O14" s="34">
        <v>0</v>
      </c>
      <c r="P14" s="91">
        <f t="shared" si="2"/>
        <v>100</v>
      </c>
      <c r="Q14" s="94">
        <f t="shared" si="3"/>
        <v>75</v>
      </c>
      <c r="R14" s="33">
        <v>6</v>
      </c>
      <c r="S14" s="32">
        <v>1</v>
      </c>
      <c r="T14" s="32">
        <v>1</v>
      </c>
      <c r="U14" s="32">
        <v>0</v>
      </c>
      <c r="V14" s="51">
        <f t="shared" si="4"/>
        <v>4.625</v>
      </c>
      <c r="W14" s="80">
        <v>3</v>
      </c>
      <c r="X14" s="80">
        <v>4</v>
      </c>
    </row>
    <row r="15" spans="1:24" ht="27" customHeight="1" thickBot="1" x14ac:dyDescent="0.25">
      <c r="A15" s="107" t="s">
        <v>33</v>
      </c>
      <c r="B15" s="31">
        <v>5</v>
      </c>
      <c r="C15" s="32">
        <v>5</v>
      </c>
      <c r="D15" s="32">
        <v>1</v>
      </c>
      <c r="E15" s="50">
        <f t="shared" si="0"/>
        <v>4</v>
      </c>
      <c r="F15" s="31">
        <v>2</v>
      </c>
      <c r="G15" s="32">
        <v>1</v>
      </c>
      <c r="H15" s="32">
        <v>0</v>
      </c>
      <c r="I15" s="32">
        <v>0</v>
      </c>
      <c r="J15" s="32">
        <v>1</v>
      </c>
      <c r="K15" s="35">
        <v>0</v>
      </c>
      <c r="L15" s="33">
        <v>2</v>
      </c>
      <c r="M15" s="32">
        <v>1</v>
      </c>
      <c r="N15" s="32">
        <v>1</v>
      </c>
      <c r="O15" s="34">
        <v>0</v>
      </c>
      <c r="P15" s="92">
        <f t="shared" si="2"/>
        <v>100</v>
      </c>
      <c r="Q15" s="94">
        <f t="shared" si="3"/>
        <v>75</v>
      </c>
      <c r="R15" s="33">
        <v>4</v>
      </c>
      <c r="S15" s="32">
        <v>2</v>
      </c>
      <c r="T15" s="32">
        <v>3</v>
      </c>
      <c r="U15" s="32">
        <v>1</v>
      </c>
      <c r="V15" s="51">
        <f t="shared" si="4"/>
        <v>3.9</v>
      </c>
      <c r="W15" s="80">
        <v>0</v>
      </c>
      <c r="X15" s="80">
        <v>0</v>
      </c>
    </row>
    <row r="16" spans="1:24" ht="27" customHeight="1" thickBot="1" x14ac:dyDescent="0.25">
      <c r="A16" s="107" t="s">
        <v>34</v>
      </c>
      <c r="B16" s="84">
        <v>2</v>
      </c>
      <c r="C16" s="85">
        <v>2</v>
      </c>
      <c r="D16" s="85">
        <v>0</v>
      </c>
      <c r="E16" s="77">
        <f t="shared" si="0"/>
        <v>2</v>
      </c>
      <c r="F16" s="84">
        <v>2</v>
      </c>
      <c r="G16" s="85">
        <v>0</v>
      </c>
      <c r="H16" s="85">
        <v>0</v>
      </c>
      <c r="I16" s="85">
        <v>0</v>
      </c>
      <c r="J16" s="85">
        <v>0</v>
      </c>
      <c r="K16" s="89">
        <v>0</v>
      </c>
      <c r="L16" s="90">
        <v>2</v>
      </c>
      <c r="M16" s="85">
        <v>0</v>
      </c>
      <c r="N16" s="85">
        <v>0</v>
      </c>
      <c r="O16" s="86">
        <v>0</v>
      </c>
      <c r="P16" s="93">
        <f t="shared" si="2"/>
        <v>100</v>
      </c>
      <c r="Q16" s="95">
        <f t="shared" si="3"/>
        <v>100</v>
      </c>
      <c r="R16" s="90">
        <v>4</v>
      </c>
      <c r="S16" s="85">
        <v>0</v>
      </c>
      <c r="T16" s="85">
        <v>0</v>
      </c>
      <c r="U16" s="85">
        <v>0</v>
      </c>
      <c r="V16" s="78">
        <f t="shared" si="4"/>
        <v>5</v>
      </c>
      <c r="W16" s="82">
        <v>0</v>
      </c>
      <c r="X16" s="82">
        <v>0</v>
      </c>
    </row>
  </sheetData>
  <mergeCells count="22">
    <mergeCell ref="A6:A7"/>
    <mergeCell ref="B6:B7"/>
    <mergeCell ref="C6:C7"/>
    <mergeCell ref="D6:D7"/>
    <mergeCell ref="A2:W2"/>
    <mergeCell ref="A3:W3"/>
    <mergeCell ref="A4:W4"/>
    <mergeCell ref="A5:W5"/>
    <mergeCell ref="I6:I7"/>
    <mergeCell ref="J6:J7"/>
    <mergeCell ref="K6:K7"/>
    <mergeCell ref="L6:O6"/>
    <mergeCell ref="E6:E7"/>
    <mergeCell ref="F6:F7"/>
    <mergeCell ref="G6:G7"/>
    <mergeCell ref="H6:H7"/>
    <mergeCell ref="W6:W7"/>
    <mergeCell ref="X6:X7"/>
    <mergeCell ref="P6:P7"/>
    <mergeCell ref="Q6:Q7"/>
    <mergeCell ref="R6:U6"/>
    <mergeCell ref="V6:V7"/>
  </mergeCells>
  <phoneticPr fontId="0" type="noConversion"/>
  <pageMargins left="0.75" right="0.75" top="1" bottom="1" header="0.5" footer="0.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ДЕК (бакалавр) </vt:lpstr>
      <vt:lpstr>ДЕК (спеціаліст) </vt:lpstr>
      <vt:lpstr>ДЕК (магістр1,5)</vt:lpstr>
      <vt:lpstr>ДЕК (магістр2)</vt:lpstr>
      <vt:lpstr>'ДЕК (бакалавр) '!Заголовки_для_печати</vt:lpstr>
      <vt:lpstr>'ДЕК (бакалавр) '!Область_печати</vt:lpstr>
      <vt:lpstr>'ДЕК (магістр1,5)'!Область_печати</vt:lpstr>
      <vt:lpstr>'ДЕК (спеціаліст)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RePack by Diakov</cp:lastModifiedBy>
  <cp:lastPrinted>2005-12-31T21:28:44Z</cp:lastPrinted>
  <dcterms:created xsi:type="dcterms:W3CDTF">2013-06-08T05:46:16Z</dcterms:created>
  <dcterms:modified xsi:type="dcterms:W3CDTF">2018-02-01T07:40:25Z</dcterms:modified>
</cp:coreProperties>
</file>